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pereira\Documents\institucionales\PLAN ANTICORRUPCIÓN Y DE ATENCIÓN AL CIUDADANO\SEGUIMIENTO PAAC 2017\"/>
    </mc:Choice>
  </mc:AlternateContent>
  <bookViews>
    <workbookView xWindow="0" yWindow="0" windowWidth="28800" windowHeight="12135"/>
  </bookViews>
  <sheets>
    <sheet name="Corrupción" sheetId="24" r:id="rId1"/>
    <sheet name="Control de Cambios" sheetId="26" r:id="rId2"/>
    <sheet name="Hoja5" sheetId="19" state="hidden" r:id="rId3"/>
  </sheets>
  <externalReferences>
    <externalReference r:id="rId4"/>
    <externalReference r:id="rId5"/>
    <externalReference r:id="rId6"/>
  </externalReferences>
  <definedNames>
    <definedName name="_xlnm._FilterDatabase" localSheetId="0" hidden="1">Corrupción!$B$3:$Y$3</definedName>
    <definedName name="_xlnm.Print_Area" localSheetId="0">Corrupción!$A$1:$AE$16</definedName>
    <definedName name="Control_Existente">[1]Hoja4!$H$3:$H$4</definedName>
    <definedName name="Impacto">[1]Hoja4!$F$3:$F$7</definedName>
    <definedName name="Probabilidad">[1]Hoja4!$E$3:$E$7</definedName>
    <definedName name="Tipo_de_Riesgo">[1]Hoja4!$D$3:$D$9</definedName>
    <definedName name="_xlnm.Print_Titles" localSheetId="0">Corrupción!$1:$3</definedName>
  </definedNames>
  <calcPr calcId="152511"/>
</workbook>
</file>

<file path=xl/calcChain.xml><?xml version="1.0" encoding="utf-8"?>
<calcChain xmlns="http://schemas.openxmlformats.org/spreadsheetml/2006/main">
  <c r="J18" i="24" l="1"/>
  <c r="S17" i="24" l="1"/>
  <c r="J17" i="24"/>
  <c r="S16" i="24" l="1"/>
  <c r="J16" i="24"/>
  <c r="S15" i="24"/>
  <c r="J15" i="24"/>
  <c r="S13" i="24"/>
  <c r="J13" i="24"/>
  <c r="S7" i="24" l="1"/>
  <c r="J7" i="24"/>
  <c r="S6" i="24" l="1"/>
  <c r="S8" i="24"/>
  <c r="J8" i="24"/>
  <c r="J14" i="24"/>
  <c r="J11" i="24"/>
  <c r="J10" i="24"/>
  <c r="S4" i="24"/>
  <c r="J9" i="24"/>
  <c r="S9" i="24"/>
  <c r="J12" i="24"/>
  <c r="J6" i="24"/>
  <c r="J5" i="24"/>
  <c r="J4" i="24"/>
  <c r="S5" i="24"/>
  <c r="S12" i="24"/>
  <c r="S11" i="24"/>
  <c r="S10" i="24"/>
  <c r="S14" i="24"/>
</calcChain>
</file>

<file path=xl/comments1.xml><?xml version="1.0" encoding="utf-8"?>
<comments xmlns="http://schemas.openxmlformats.org/spreadsheetml/2006/main">
  <authors>
    <author>Luisa Fernanda</author>
    <author>Invitado</author>
  </authors>
  <commentList>
    <comment ref="H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I3"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M3"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Q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Moderado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R3"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S3"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sharedStrings.xml><?xml version="1.0" encoding="utf-8"?>
<sst xmlns="http://schemas.openxmlformats.org/spreadsheetml/2006/main" count="645" uniqueCount="357">
  <si>
    <t>ANÁLISIS</t>
  </si>
  <si>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</si>
  <si>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</si>
  <si>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</si>
  <si>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</si>
  <si>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</si>
  <si>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</si>
  <si>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</si>
  <si>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</si>
  <si>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</si>
  <si>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</si>
  <si>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</si>
  <si>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NOMBRE</t>
  </si>
  <si>
    <t>CLASE DE CONTROL EXISTENTE</t>
  </si>
  <si>
    <t>¿ESTÁN DOCUMENTADOS? (SI/NO)</t>
  </si>
  <si>
    <t>¿SE APLICA?</t>
  </si>
  <si>
    <t>¿ES EFECTIVO?</t>
  </si>
  <si>
    <t>OPCIONES DE MANEJO</t>
  </si>
  <si>
    <t>RESPONSABLES DE PLAN DE MEJORA</t>
  </si>
  <si>
    <t>FECHA INICIAL</t>
  </si>
  <si>
    <t>FECHA FINAL</t>
  </si>
  <si>
    <t>Raro</t>
  </si>
  <si>
    <t>Insignificante</t>
  </si>
  <si>
    <t>Riesgo de Corrupción</t>
  </si>
  <si>
    <t>Riesgo de Cumplimiento</t>
  </si>
  <si>
    <t>Improbable</t>
  </si>
  <si>
    <t>Mayor</t>
  </si>
  <si>
    <t>SI</t>
  </si>
  <si>
    <t>Correctivo</t>
  </si>
  <si>
    <t>Reducir el riesgo</t>
  </si>
  <si>
    <t>Menor</t>
  </si>
  <si>
    <t>Preventiva</t>
  </si>
  <si>
    <t>Riesgo Estratégico</t>
  </si>
  <si>
    <t>Moderado</t>
  </si>
  <si>
    <t>Moderada</t>
  </si>
  <si>
    <t>Riesgo de Imagen</t>
  </si>
  <si>
    <t>Riesgo Financiero</t>
  </si>
  <si>
    <t>Probable</t>
  </si>
  <si>
    <t>Riesgo de Tecnología</t>
  </si>
  <si>
    <t>Riesgo Operativo</t>
  </si>
  <si>
    <t>Casi seguro</t>
  </si>
  <si>
    <t>Catastrófico</t>
  </si>
  <si>
    <t>Preventivo</t>
  </si>
  <si>
    <t>Gestión de comunicaciones G105</t>
  </si>
  <si>
    <t>Gestión de Talento Humano A101</t>
  </si>
  <si>
    <t>Gestión de Administración de Bienes y Servicios A103</t>
  </si>
  <si>
    <t>Gestión Contractual A106</t>
  </si>
  <si>
    <t>Probabilidad</t>
  </si>
  <si>
    <t>Impacto</t>
  </si>
  <si>
    <t>Detrimento patrimonial
Sanciones Legales</t>
  </si>
  <si>
    <t xml:space="preserve">Detrimento Patrimonial </t>
  </si>
  <si>
    <t>Mal uso de los recursos del fondo Caja Menor</t>
  </si>
  <si>
    <t>Extrema</t>
  </si>
  <si>
    <t>Corrupción</t>
  </si>
  <si>
    <t>Baja</t>
  </si>
  <si>
    <t>Alta</t>
  </si>
  <si>
    <t>Procesos</t>
  </si>
  <si>
    <t>Tipo_de_Riesgo</t>
  </si>
  <si>
    <t>Opciones_de_Manejo</t>
  </si>
  <si>
    <t>Control_Existente</t>
  </si>
  <si>
    <t>Evaluación</t>
  </si>
  <si>
    <t>Medidas_de_Respuesta</t>
  </si>
  <si>
    <t>Registro</t>
  </si>
  <si>
    <t>Articulación Interinstitucional</t>
  </si>
  <si>
    <t>Evitar</t>
  </si>
  <si>
    <t>RaroInsignificante</t>
  </si>
  <si>
    <t>Asumir el riesgo</t>
  </si>
  <si>
    <t>Estapa Judicial (Gestión de Restitución Ley 1448)</t>
  </si>
  <si>
    <t>Articulación para el Cumplimiento de las Órdenes</t>
  </si>
  <si>
    <t>Reducir</t>
  </si>
  <si>
    <t>RaroMenor</t>
  </si>
  <si>
    <t>Asumir el riesgo, Reducir el riesgo</t>
  </si>
  <si>
    <t>Medidas de Prevención</t>
  </si>
  <si>
    <t>Atención al Ciudadano</t>
  </si>
  <si>
    <t>Compartir</t>
  </si>
  <si>
    <t>RaroModerado</t>
  </si>
  <si>
    <t>Reducir el riesgo, Evitar, Compartir o Transferir</t>
  </si>
  <si>
    <t>Caracterizaciones y Registro</t>
  </si>
  <si>
    <t>Asumir</t>
  </si>
  <si>
    <t>RaroMayor</t>
  </si>
  <si>
    <t>Estapa Judicial (Gestión de Restitución de Derechos Étnicos Territoriales)</t>
  </si>
  <si>
    <t>Cumplimiento Órdenes URT</t>
  </si>
  <si>
    <t>RaroCatastrófico</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</si>
  <si>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</si>
  <si>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</si>
  <si>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</si>
  <si>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</si>
  <si>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</si>
  <si>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</si>
  <si>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</si>
  <si>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</si>
  <si>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</si>
  <si>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</si>
  <si>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</si>
  <si>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ModeradaInsignificante</t>
  </si>
  <si>
    <t>Gestión Documental</t>
  </si>
  <si>
    <t>ModeradaMenor</t>
  </si>
  <si>
    <t>Gestión Financiera</t>
  </si>
  <si>
    <t>ModeradaModerado</t>
  </si>
  <si>
    <t>Mejoramiento Continuo</t>
  </si>
  <si>
    <t>Gestión Logística y de Rec. Físicos</t>
  </si>
  <si>
    <t>ModeradaMayor</t>
  </si>
  <si>
    <t>Gestión Talento Humano</t>
  </si>
  <si>
    <t>ModeradaCatastrófico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</si>
  <si>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</si>
  <si>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</si>
  <si>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</si>
  <si>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</si>
  <si>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</si>
  <si>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</si>
  <si>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</si>
  <si>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</si>
  <si>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</si>
  <si>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</si>
  <si>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</si>
  <si>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Gestión  de Convocatorias   M301</t>
  </si>
  <si>
    <t>IDENTIFICACIÓN DEL RIESGO</t>
  </si>
  <si>
    <t>VALORACIÓN</t>
  </si>
  <si>
    <t>Gestión de Recursos Financieros A102</t>
  </si>
  <si>
    <t>Gestión de Información G104</t>
  </si>
  <si>
    <t>Si</t>
  </si>
  <si>
    <t>Grupo de Atención al Ciudadano</t>
  </si>
  <si>
    <t>PERIODO DE SEGUIMIENTO</t>
  </si>
  <si>
    <t>Trimestral</t>
  </si>
  <si>
    <t xml:space="preserve">ACCIONES  PREVENTIVAS A DESARROLLAR  </t>
  </si>
  <si>
    <t>N°</t>
  </si>
  <si>
    <t>OTICs</t>
  </si>
  <si>
    <t>Factor interno: Talento Humano</t>
  </si>
  <si>
    <t>31 de enero de 2017</t>
  </si>
  <si>
    <t>30 de noviembre de 2017</t>
  </si>
  <si>
    <t xml:space="preserve">Factor interno: Talento Humano
Factor interno: 
Recursos tecnológicos
</t>
  </si>
  <si>
    <t>Bajo conocimiento y entendimiento conceptual de temas técnicos relacionados con transparencia y acceso a la información pública.
Insuficiente rigor para la definición y/o seguimiento de procesos y procedimientos 
No se realizan evaluaciones o mediciones que permitan identificar aciertos o desaciertos en las estrategias y tácticas</t>
  </si>
  <si>
    <t>Avance en la conceptualización y ejecución de estrategias de comunicación externas, para promover los programas e iniciativas institucionales con las audiencias de interés.
Resumen de campañas,  principales logros y desaciertos en materia de la gestión de comunicaciones.
Avance en el desarrollo de tácticas de relacionamiento con medios masivos.
Avance en la implementación de una Colciencias más transparente.</t>
  </si>
  <si>
    <t xml:space="preserve">Desconocimiento de los procesos externos para articulación con aliados
Falta de información integrada y oportuna
Complejidad operativa en los procesos para asignación de recursos
Insuficiente integración de herramientas informáticas
Variabilidad de lineamientos políticos
Articulación con actores clave deficiente
Variabilidad temporal de instrumentos en política de CTeI
Atomización de recursos
Recorte de recursos
</t>
  </si>
  <si>
    <t>Factor interno: Direccionamiento estratégico
Factor interno: procesos y procedimientos
Factor interno: sistema de gestión, control y administración
Factor interno: Talento Humano
Factor interno: Tecnológico
Factor externo: grupos de interés</t>
  </si>
  <si>
    <t>Perdida de credibilidad en los procesos de la institución
Omisión de los principios de transparencia
Posibles sanciones disciplinarias y fiscales
Perdida del principio de oportunidad para los demás proponentes de la convocatoria
Deterioro de la imagen institucional
Posibles acciones ciudadanas</t>
  </si>
  <si>
    <t>Equipo Comunicaciones</t>
  </si>
  <si>
    <t>Dirección de Fomento  a la Investigación
Dirección de Desarrollo Tecnológico e Innovación
Dirección de Mentalidad y Cultura
Equipo Internacionalización</t>
  </si>
  <si>
    <t>Avance en la ejecución de los planes operativos de convocatorias</t>
  </si>
  <si>
    <t>31 de enero 2017</t>
  </si>
  <si>
    <t>Factor interno: Direccionamiento estratégico
Factor interno: Tecnológico</t>
  </si>
  <si>
    <t>Revisión del modelo de medición de productos de CTeI de la comunidad en ciencias sociales, humanas y educación
Evaluación de la implementación de ORCID, EUROCRIS y PURE en Colciencias</t>
  </si>
  <si>
    <t>Dirección de Fomento a la Investigación</t>
  </si>
  <si>
    <t>Avance en la revisión del modelo de medición de productos de CTeI de la comunidad en ciencias sociales, humanas y educación
Avance en la evaluación de la implementación de ORCID, EUROCRIS y PURE en Colciencias</t>
  </si>
  <si>
    <t>Talento Humano competente, innovador y motivado. Categoría 5: Contribuir a una Colciencias más transparente.</t>
  </si>
  <si>
    <t>Equipo Talento Humano</t>
  </si>
  <si>
    <t>Factor interno: Talento Humano
Factor externo: Legal</t>
  </si>
  <si>
    <t>Desconocimiento de la normatividad  y requisitos organizacionales aplicables a la gestión del talento humano
Complejidad del tema jurídico
Baja capacidad de respuesta ante los cambios imprevistos relacionados con Talento Humano</t>
  </si>
  <si>
    <t xml:space="preserve">
Incumplimiento de metas y objetivos institucionales por falta de capacidad operativa
Fraude al Tesoro Nacional.
Investigaciones y sanciones legales
</t>
  </si>
  <si>
    <t>Seguimiento y control al cumplimiento de los requisitos de Contribuir a una Colciencias más transparente en lo relacionado con  Selección y vinculación de personal</t>
  </si>
  <si>
    <t>Factor interno: Talento Humano
Factor interno: procesos y procedimientos</t>
  </si>
  <si>
    <t>Alta rotación de personal de apoyo a la gestión administrativa y financiera de la entidad
Falta de autonomía para la adecuada implementación del sistema de gestión de la calidad
No existe integración entre las diferentes plataformas y herramientas tecnológicas o sistemas de información (GINA, SIIF, SUIFP, ORFEO, ofimática)</t>
  </si>
  <si>
    <t>Grupo Financiero y Presupuestal</t>
  </si>
  <si>
    <t>No contar con un sistema administrativo de cartera
Alta rotación de personal de apoyo a la gestión administrativa y financiera de la entidad
Falta de autonomía para la adecuada implementación del sistema de gestión de la calidad</t>
  </si>
  <si>
    <t>Factor interno: Tecnología
Factor interno: Talento Humano</t>
  </si>
  <si>
    <t>Puntos de control del  Procedimiento de Gestión de Cartera
Implementación de base de datos de gestión de cartera unificada de la Entidad</t>
  </si>
  <si>
    <t>Falta de autonomía para la adecuada implementación del sistema de gestión de la calidad</t>
  </si>
  <si>
    <t>Factor: Talento Humano
Factor: procesos y procedimientos</t>
  </si>
  <si>
    <t>Desconocimiento o falta de apropiación de las normas relacionadas con el uso apropiado de bienes públicos
Falta de autonomía para la adecuada implementación del sistema de gestión de la calidad</t>
  </si>
  <si>
    <t>Investigaciones disciplinarias y fiscales
Deterioro en el patrimonio de la entidad</t>
  </si>
  <si>
    <t>Grupo Logística</t>
  </si>
  <si>
    <t>Factor interno: Talento Humano
Factor externo: Legal
Factor interno: procesos y procedimientos</t>
  </si>
  <si>
    <t>Baja capacidad de respuesta ante los cambios imprevistos relacionados con la gestión contractual
Complejidad del tema jurídico
Baja capacidad operativa para garantizar revisiones totales de procesos contractuales
Reprocesos
Desconocimiento de la normatividad</t>
  </si>
  <si>
    <t>Desviación  de recursos públicos
Quejas, reclamos tutelas por procesos contractuales mal realizados
Investigaciones disciplinarias y fiscales
Falta de calidad en la prestación del servicio 
Deterioro de la imagen institucional</t>
  </si>
  <si>
    <t>Puntos de control de los procedimientos de Gestión Contractual
Manual de contratación y supervisión
Elaboración de estudios previos y pliegos de condiciones con requisitos objetivos de selección del contratista que se ajusten a las necesidades propias de la entidad.</t>
  </si>
  <si>
    <t>Secretaría General</t>
  </si>
  <si>
    <t>Baja capacidad de respuesta ante los cambios imprevistos relacionados con la gestión contractual
Complejidad del tema jurídico
Baja capacidad operativa para garantizar revisiones totales de procesos contractuales
Reprocesos
Desconocimiento de la normatividad
Alta rotación del personal de apoyo a la gestión</t>
  </si>
  <si>
    <t xml:space="preserve">
Investigaciones disciplinarias y fiscales
Falta de calidad en la prestación del servicio 
Deterioro de la imagen institucional
Detrimento patrimonial
Incumplimiento de metas y objetivos institucionales</t>
  </si>
  <si>
    <t xml:space="preserve">Puntos de control de los procedimientos de Gestión Contractual
Puntos de control del procedimiento Supervisión de contratos y convenios
Manual de contratación y supervisión
</t>
  </si>
  <si>
    <t>Falta de actualización de la información e información errada en los sistemas (MGI)
Debilidades en algunos aspectos de estructuración de los contratos del FFJC, que dificultan el adecuado seguimiento y evaluación
Sistema de módulo de gestión de información del  FFJC en proceso de mejoramiento
Complejidad del tema jurídico
Desconocimiento de la normatividad
Alta rotación del personal de apoyo a la gestión</t>
  </si>
  <si>
    <t xml:space="preserve">
Investigaciones disciplinarias y fiscales
Deterioro de la imagen institucional
Detrimento patrimonial
Incumplimiento de la misión,  metas y objetivos institucionales
Pérdida de credibilidad de la entidad
Desfinanciación de actividades de CTeI</t>
  </si>
  <si>
    <t>Factor interno: Talento Humano
Factor externo: Legal
Factor interno: tecnológico</t>
  </si>
  <si>
    <t xml:space="preserve">Puntos de control de los documentos asociados al FFJC
Instancias institucionales de revisión y decisión frente a la asignación de recursos del FFJC
Controles MGI 
Manual operativo Fondo Francisco José de Caldas-Fiduprevisora-Colciencias
</t>
  </si>
  <si>
    <t>Avances en la elaboración y divulgación de la guía para la utilización del FFJC
Avances en el mejoramiento de reportes y procesos en el MGI
Avances en la adopción de procesos optimizados del FFJC y gestión contractual
Avances en la identificación y clasificación de los actores en el FFJC</t>
  </si>
  <si>
    <t>Fondo Francisco José de Caldas, instrumento efectivo en la canalización de recursos - 2017. Categoría 1: Guía y divulgación para la utilización del FFJC. Categoría 2: Mejoramiento de reportes y procesos en el MGI. Categoría 3: Adopción de los procesos optimizados del FFJC y Gestión Contractual. Categoría 4: Identificación y clasificación de los actores en el FFJC</t>
  </si>
  <si>
    <t>Posibles interpretaciones erróneas y situaciones que comprometen la imagen de Colciencias.
Inconformidad por parte de la ciudadanía.
Sanciones legales.</t>
  </si>
  <si>
    <t>Seguimiento a los envíos masivos a través de contacto continuo con los mismos
Plan de comunicación institucional
Manual Estrategia Colciencias Avanza
Puntos de control definidos en los procedimientos de Gestión de Comunicaciones</t>
  </si>
  <si>
    <t>Perfiles de los cargos definidos en el manual de funciones
Presentación de pruebas  de competencias ante el DAFP
Validación de la información  de la hoja de vida consignada en SIGEP
Publicación de la hoja de vida en pagina web tanto de Presidencia como de la Entidad para el caso de los cargos de libre nombramiento y remoción.
Puntos de control definidos en el procedimiento Selección y vinculación de personal</t>
  </si>
  <si>
    <t>Con respecto a la actualización del procedimiento de selección y vinculación de personal con los controles definidos:</t>
  </si>
  <si>
    <t>DEPARTAMENTO ADMINISTRATIVO DE CIENCIA, TECNOLOGÍA E INNOVACIÓN - COLCIENCIAS
MAPA DE RIESGOS DE CORRUPCIÓN 2017</t>
  </si>
  <si>
    <t>Gestión de Servicios al SNCTI M104</t>
  </si>
  <si>
    <t>Fortalecer el seguimiento,  control y autocontrol a la ejecución a los planes operativos de las convocatorias</t>
  </si>
  <si>
    <t xml:space="preserve">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</si>
  <si>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Seguimiento a las peticiones que requieren algún tipo de respuesta y que han sido recibidas a través de los canales de atención dispuestas.
Generación de Manual de Atención al Ciudadano con instrucciones para la gestión de PQRDS en Colciencias.
Identificación de casos de incumplimiento y escalamiento a la instancia interna competente
Verificación de  la respuesta por parte  del propio funcionario, del Director, Gestor o Jefe del Área responsable, en los casos en que sea necesario.
Informes periódicos a la Alta Dirección sobre la respuesta a PQRDS
Puntos de control definidos en los procedimientos del Manual de Servicio al Ciudadano</t>
  </si>
  <si>
    <t>Avance en la validación y puesta en marcha de la solución automatizada para el manejo de PQRDS</t>
  </si>
  <si>
    <t>Cultura y comunicación de cara al ciudadano - 2017, 
Categoría  2: afianzar la cultura de servicio al ciudadano al interior de la entidad. 
Categoría 3: puesta en marcha de solución automatizada. 
Categoría 4: implementación y seguimiento PQRDS</t>
  </si>
  <si>
    <t xml:space="preserve">Puesta en marcha de la solución de automatización del servicio para el manejo de PQRDS </t>
  </si>
  <si>
    <t>1. Factor interno: Talento Humano
2. Factor interno: 
Recursos
3. Factor Interno: Interacción de procesos</t>
  </si>
  <si>
    <t>1. Desconocimiento o falta de apropiación de los lineamientos de seguridad y privacidad de la información
2. Falta de cubrimiento y/o reglamentación interna frente a los requisitos normativos aplicables a la  gestión de la seguridad y privacidad de la información 
2. Falta de recursos humano, tecnológico y financiero para la gestión de la seguridad y privacidad de la información 
3. Desconocimiento de los procesos y poco disposición para apoyar la implementación del MSPI</t>
  </si>
  <si>
    <t>1.2. 3. Uso indebido de la información privilegiada
1.2 Pérdida de credibilidad en la imagen institucional.
1.2 Detrimento patrimonial de la Entidad.
1.2. Sanciones, demandas o acciones legales en contra de la Entidad</t>
  </si>
  <si>
    <t>mayor</t>
  </si>
  <si>
    <t xml:space="preserve">Conceptualizar y ejecutar estrategias de comunicación externas, para promover los programas e iniciativas institucionales con las audiencias de interés.
Desarrollar tácticas de relacionamiento con medios masivos
Implementar los lineamientos de la política de transparencia y acceso a información pública, en lo concerniente a Gestión de Comunicaciones
Generar campañas,  en las que se resuma los principales logros y desaciertos en materia de la gestión de comunicaciones.
</t>
  </si>
  <si>
    <t>Puntos de control definidos en los procedimientos de Gestión de Convocatorias
Seguimientos a la ejecución del plan de convocatorias
Instancias institucionales de revisión y aprobación de requisitos procedimentales
Talleres de diseño y seguimiento de instrumentos de CTeI
Auditorías y seguimientos al proceso Gestión de Convocatorias</t>
  </si>
  <si>
    <t>Manejo de Incompatibilidad de perfiles en SIIF
Puntos de control en los procedimientos de la cadena presupuestal (presupuesto, central de cuentas, contabilidad, tesorería)
Revisiones por parte de la Dirección Administrativa y Financiera y la Coordinación del Grupo Interno de Trabajo de Apoyo Financiero y Presupuestal</t>
  </si>
  <si>
    <t xml:space="preserve">Asegurar la aplicación de los lineamientos de verificación de requisitos para pago </t>
  </si>
  <si>
    <t>Aplicación de los lineamientos de verificación de requisitos para pago, archivando los soportes relacionados con la revisión realizada en las carpetas o expedientes de los contratos o convenios según corresponda.</t>
  </si>
  <si>
    <t>Asegurar el cumplimiento de los lineamientos de convertir a Colciencias en más transparente en lo relacionado con gestión financiera</t>
  </si>
  <si>
    <t>Fortalecer la implementación  y seguimiento de la política de cuentas por cobrar.</t>
  </si>
  <si>
    <t>Avances en el fortalecimiento de la implementación  y seguimiento de la política de cuentas por cobrar.</t>
  </si>
  <si>
    <t>Puntos de control en el procedimiento Manejo de cajas menores
Arqueos periódicos a la caja menor.
Recibos de caja provisionales
Segunda firma de autorización para transferencia bancarias</t>
  </si>
  <si>
    <t>Avances en la generación de lineamientos sobre el correcto uso de los bienes físicos y las instalaciones de la entidad
Avances en el desarrollo de actividades de concientización y apropiación de las instalaciones de la sede y de bienes físicos con los funcionarios y colaboradores de Colciencias</t>
  </si>
  <si>
    <t>Infraestructura física y tecnológica. 
Categoría 2: Concientización y apropiación de las nuevas instalaciones de la sede</t>
  </si>
  <si>
    <t>Realizar avances en la generación de lineamientos sobre el correcto uso de los bienes físicos y las instalaciones de la entidad.
Realizar avances en el desarrollo de actividades de concientización y apropiación de las instalaciones de la sede y de bienes físicos con los funcionarios y colaboradores de Colciencias.</t>
  </si>
  <si>
    <t>Seguimiento a los puntos de control establecidos para evitar un posible direccionamiento de procesos contractuales hacia un proponente o limitar  injustificadamente la participación</t>
  </si>
  <si>
    <t>Fortalecer el seguimiento a los puntos de control establecidos para evitar un posible direccionamiento de procesos contractuales hacia un proponente o limitar  injustificadamente la participación.</t>
  </si>
  <si>
    <t>1. Avances en la recomendación de mecanismos de gestión jurídica y legal al interior de las áreas de la entidad en materia de gestión contractual
2. Fortalecer la adherencia a los procedimientos de  Contratación y Supervisión, presentando informes de Supervisión acorde a los lineamientos de la SEGEL y la normatividad vigente en la materia.</t>
  </si>
  <si>
    <t>1. Cero improvisación. Iniciativa: Recomendar mecanismos de gestión jurídica y legal al interior de las áreas de la entidad
2. Acción de Mejora Adherencia a procedimientos de Contratación y Supervisión. (Acciones AR0019  a la AR 0037, de acuerdo a cada proceso)</t>
  </si>
  <si>
    <t xml:space="preserve">Recomendar mecanismos de gestión jurídica y legal al interior de las áreas de la entidad en materia de gestión contractual
Asegurar la adherencia a los procedimientos de  Contratación y Supervisión, presentando informes de Supervisión acorde a los lineamientos de la SEGEL y la normatividad vigente en la materia.
</t>
  </si>
  <si>
    <t>Dirección Administrativa y Financiera</t>
  </si>
  <si>
    <t xml:space="preserve">Adopción y divulgación de la guía para la utilización del FFJC.
Fortalecer los avances en el mejoramiento de reportes y procesos en el MGI
Asegurar los avances en la adopción de procesos optimizados del FFJC y gestión contractual
Realizar los avances en la identificación y clasificación de los actores en el FFJC
 </t>
  </si>
  <si>
    <t>Gestión Territorial M302</t>
  </si>
  <si>
    <t xml:space="preserve">Implementación y seguimiento del Procedimiento Evaluación de programas y proyectos de CTeI a financiar con recursos del FCTeI del SGR- M302PR02
</t>
  </si>
  <si>
    <t>Evitar el riesgo</t>
  </si>
  <si>
    <t>Equipo Gestión Territorial</t>
  </si>
  <si>
    <t xml:space="preserve">El plan manejo del riesgo se orientan a la formulación y desarrollo de las siguientes acciones:
-Garantizar que antes del inicio de la evaluación los evaluadores hayan suscrito los documentos de confidencialidad y conflictos de intereses. 
-Seguimiento al Administrador del Proyecto frente al cumplimiento de las acciones establecidas en el procedimiento y la normatividad relacionada con el procedimiento de "Evaluación de programas y proyectos de CTeI a financiar con recursos del FCTeI del SGR".  </t>
  </si>
  <si>
    <t xml:space="preserve">
Desviación  de recursos públicos
Quejas, reclamos tutelas por procesos contractuales mal realizados
Investigaciones disciplinarias y fiscales
Falta de calidad en la prestación del servicio 
Deterioro de la imagen institucional</t>
  </si>
  <si>
    <t xml:space="preserve">Puntos de control de los procedimientos de Gestión Contractual
Manual de contratación y supervisión
Elaboración de estudios previos y pliegos de condiciones con requisitos objetivos de selección del contratista que se ajusten a las necesidades propias de la entidad.
</t>
  </si>
  <si>
    <t>Implementar controles, seguimiento y verificación para evitar la suscripción de contratos o convenios sin el cumplimiento de los requisitos legales.</t>
  </si>
  <si>
    <t>Seguimiento a requisitos contractuales a través de listas de verificación, las cuales se archivan en cada expediente.</t>
  </si>
  <si>
    <t xml:space="preserve">Asegurar los controles, seguimiento y verificación para evitar la suscripción de contratos o convenios sin el cumplimiento de los requisitos legales.
 </t>
  </si>
  <si>
    <t>Se toma el reporte cargado por el responsable en el  módulo de Riesgos/Gina
Basado en los planes del objetivo Cultura y comunicación de cara al ciudadano se tienen actividades que le apuntan al desarrollo de una cultura de servicio al interior de la entidad, se evidencian actividades tanto con la alta dirección como con la base para así lograr un conocimiento de los lineamientos del proceso de atención al ciudadano.
Así mismo, desde 2016 se vienen realizando reuniones con OTIC y gestión documental para generar los cambios en la herramienta de ORFEO que fue escogida para manejo de PQRDS ya que no se contaba con el presupuesto para compra de una externa nueva.
Durante este periodo, se han evidenciado ajustes que requieren de tiempo ya que se parte de la base que ORFEO es un sistema de gestión documental y el módulo de PQRDS es un nuevo desarrollo que implica cambios estructurales tanto de la plataforma como del procedimiento.
Aun se encuentra en ajustes y se espera salir a producción en el trimestre 2 de 2017
Se realizó un que da cuenta de las peticiones, quejas, reclamos, denuncias y sugerencias (PQRDS) que llegaron a la entidad durante el trimestre I de 2017 a través de los diferentes canales que la entidad tiene establecidos para el uso por parte de los ciudadanos.
Cabe resaltar en el presente informe que la frecuencia de la respuesta se muestra en un 93.4% del total de las solicitudes se tramitan entre 1-15 días siendo los términos de ley establecidos para el tipo de solicitudes que ingresan a la entidad. Se evidencia un incremento en el plazo 16-30 días donde se incluyeron 1.192 que por fallas técnicas en los formulario de la web, se tramitaron extemporáneamente.
La oportunidad nos refleja la cantidad de días que se toma la entidad para responder e acuerdo con los días estipulados. Aún no se reflejan los casos vencidos ya que el mes de marzo se cierra el 25 de abril donde el mayor porcentaje de casos vencería.
Para el periodo no se evidenciaron reclamos y una queja la cual fue asignada al área responsable para ser analizada y respondida al interesado.</t>
  </si>
  <si>
    <t xml:space="preserve">Se toma el reporte cargado por el responsable en el  módulo de Riesgos/Gina
Se hace seguimiento con corte al 04 de mayo de 2017 al entregable de parte de las áreas sobre los planes operativos quedando apenas 9 planes pendientes de envío distribuidos de las siguiente forma: 1 plan de formación de capital humano (invitación recientemente incorporada al plan aprobado el comdir del 27 de abril de 2017), área responsable Dirección de Fomento a la Investigación,  6 planes de investigación, área responsable Dirección de Fomento a la Investigación,  1 plan de innovación, área responsable Dirección de Desarrollo Tecnológico e Innovación, 1 plan de mentalidad y cultura, área responsable Dirección de Mentalidad y Cultura, 1 planes internacionalización, área responsable Equipo de Internacionalización.  </t>
  </si>
  <si>
    <t>Se toma el reporte cargado por el responsable en el  módulo de Riesgos/Gina.
En relación al indicador ITEP, para la vigencia 2017 se tiene prevista el cumplimiento de 86 ITEMS, de los cuales 64 están cumplidos totalmente y 21 parcialmente a razón que están en desarrollo o en proceso de implementación, por ejemplo Publicación en sitio web evaluaciones de desempeño, Difusión del código de ética o buen gobierno a funcionarios de la entidad, Contratación Pública, entre otras.
En cuanto al proceso de selección de personal, durante el primer trimestre se incorporó una persona al cargo de secretaria ejecutivo código 4210 grado 22, (libre nombramiento y remoción) desarrollando sus funciones en la Subdirección General y el Director de la Entidad, se adjunta el acta de posesión del Director.</t>
  </si>
  <si>
    <t>Se toma el reporte cargado por el responsable en el  módulo de Riesgos/Gina.
Dadas las necesidades de reforzar los conocimientos en Contratación estatal ley 80 de 1993, ley 1150 de 2007 y Decreto 1082 de 2015 se elabora cronograma de actividades para la capacitación la cual enlaza con Videos relacionados con supervisión de contratos, liquidación contratos, estudios previos, cuantías contratación, además se elabora la Evaluación a presentar por el capacitado y el listado de personas a capacitar.
Esta Capacitación se realizará de forma virtual a través del aplicativo VIA.</t>
  </si>
  <si>
    <t>Se toma el reporte cargado por el responsable en el  módulo de Riesgos/Gina.
Se revisó la normatividad y procesos del Fondo Caldas, con el fin de actualizar la guía del mismo, en el mismo sentido se actualizó y se envió a Comunicaciones para su diseño y publicación en Internet
Igualmente, se ajustaron condiciones de control y visualización de operaciones en el MGI, del mismo modo, se revisaron y actualizaron los siguientes reportes:
Reporte 37 CONVENIOS_APORTE_O_CUENTAS_Y_SUBCUENTAS
Reporte 36 CDR_DE_CONVENIOS_APORTE_O_CUENTAS_Y_SUBCUENTAS
Reporte 23 CONTRATOS_O_CONVENIOS_DERIVADOS
Reporte 34 INGRESOS_A_CONVENIOS_APORTE_O_CUENTAS_Y_SUBCUENTAS
Se identificó la necesidad de un reporte que diera la información de todo lo pagado por el Fondo Caldas, de este modo, se diseñó y creo el reporte "213 INFORME DE EGRESOS", en el cual se encuentran todos los egresos mencionados.
En cuanto a la adopción de los procesos optimizados del FFJC y gestión contractual, se preparó el Plan de Capacitación del ajuste del sistema, se revisaron los procedimientos de Elaboración y modificación de Convenios de Aporte, Elaboración y modificación de Contratos Derivados, Liquidaciones de contratos de Aporte y Derivados,  Pagos y desembolsos, Pagos de Evaluadores y Solicitud y modificación de CDR`S, del mismo modo se revisaron y ajustaron los eventos del MGI, en los dos casos con el fin de hacerlos más eficientes y reducir la documentación, estos documentos se enviaron a los desarrolladores del SOFTWARE con el fin de mejorar los procesos en el MGI y conectar al MGI con ORFEO reduciendo la documentación de los procedimientos. Se espera que se puedan hacer pruebas en la tercera semana del mes de Abril de 2017.
Finalmente para la Identificación y Clasificación de los actores en el FFJC, se diseñó una propuesta para evaluar Financieramente a las Entidades que van a recibir financiación por parte del Fondo Caldas, se está preparando un test a las entidades que tienen contratos con el FFJC y que han tenido inconvenientes en su ejecución.</t>
  </si>
  <si>
    <t>Teniendo en cuenta que la concertación del plan de manejo para este riesgo finaliza el 30 de abril de 2017, el reporte iniciará a partir del día 30 de mayo de 2017.</t>
  </si>
  <si>
    <t xml:space="preserve">PLAN DE ACCIÓN RELACIONADO
</t>
  </si>
  <si>
    <t>R4-2017 Posible favorecimiento indebido a terceros derivado de omisiones en el proceso Gestión de Convocatorias en aspectos como: planeación, apertura, cierre, evaluación y publicación de resultados</t>
  </si>
  <si>
    <t xml:space="preserve">R5-2017 Reconocer un actor del SNCTI que no cumpla con los requisitos establecidos por Colciencias </t>
  </si>
  <si>
    <t>R6-2017 Vinculación de  personal sin cumplir el perfil del cargo.</t>
  </si>
  <si>
    <t>R7-2017 Realizar pagos sin el cumplimiento de los requisitos</t>
  </si>
  <si>
    <t>R8-2017 La no causación en la contabilidad de las actas de liquidación en donde se incluye el valor a reintegrar.</t>
  </si>
  <si>
    <t>R9-2017 Utilización de los recursos de la caja menor por parte del responsable para beneficio propio o favorecimiento de terceros</t>
  </si>
  <si>
    <t>R10-2017 Uso indebido de los bienes de la entidad para favorecimiento propio o a terceros</t>
  </si>
  <si>
    <t>R11-2017 Posible direccionamiento de procesos contractuales hacia un proponente o limitar  injustificadamente la participación</t>
  </si>
  <si>
    <t>R12-2017 Autorizar pagos sin el debido cumplimiento de las obligaciones contractuales</t>
  </si>
  <si>
    <t>R13-2017 Asignación indebida de recursos del FFJC en actividades que no están asociadas a CTeI</t>
  </si>
  <si>
    <t>FECHA</t>
  </si>
  <si>
    <t>CAMBIOS</t>
  </si>
  <si>
    <t>ENTE APROBADOR</t>
  </si>
  <si>
    <t>VERSIÓN</t>
  </si>
  <si>
    <t>CDA</t>
  </si>
  <si>
    <t>CONTROL DE CAMBIOS AL PLAN ANTICORRUPCION Y DE ATENCIÓN AL CIUDADANO 2017</t>
  </si>
  <si>
    <t>Aprobación Versión Inicial 00 del Mapa de Riesgos de Corrupción  2017</t>
  </si>
  <si>
    <t>Se aprueba ajuste del del Mapa de Riesgos de Corrupción  2017, de acuerdo a resultado consulta en donde se mejora la formulación de los siguientes riesgos:
R4-2017 Posible favorecimiento indebido a terceros derivado de omisiones en el proceso Gestión de Convocatorias en aspectos como: planeación, apertura, cierre, evaluación y publicación de resultados.
R10-2017 Uso indebido de los bienes de la entidad para favorecimiento propio o a terceros.</t>
  </si>
  <si>
    <t>R52-2017 Celebración de contratos o convenios sin el cumplimiento de los requisitos legales necesarios para su ejecución</t>
  </si>
  <si>
    <t>Se aprueba ajuste del Mapa de Riesgos de Corrupción  2017, de acuerdo a resultado de la divulgación a la comunidad Colciencias, ciudadanía y demás grupos de interés  de la Entidad, propiciando espacios de participación y comentarios al mismo, que permitieron la mejora y enriquecimiento del mismo, identificando dos riesgos más:
R14-2017 Conflicto de intereses de los evaluadores externos, que revisan técnicamente y califican los proyectos que serán financiados con recursos del Fondo de Ciencia, Tecnología e Innovación (páneles de expertos)
R52-2017 Celebración de contratos o convenios sin el cumplimiento de los requisitos legales necesarios para su ejecución
Con esta ajuste los riesgos de corrupción pasan de 13 aprobados en enero de 2017 a 15 con corte a 30 de abril de 2017.</t>
  </si>
  <si>
    <r>
      <t xml:space="preserve">La OCI verifico documentos y concluye que existe pertinencia al interior de la actividad realizada es  conducente a mitigar el riesgo inicialmente establecido; visualizar ene el Link: </t>
    </r>
    <r>
      <rPr>
        <sz val="8"/>
        <color rgb="FF0070C0"/>
        <rFont val="Arial"/>
        <family val="2"/>
      </rPr>
      <t xml:space="preserve">http://colciencias.gov.co/sites/default/files/ckeditor_files/estadisticas-PQRDS-grupo-de-atencion-al-ciudadano-trimestre-1-201%E2%80%8B7%E2%80%8B.pdf , </t>
    </r>
    <r>
      <rPr>
        <sz val="8"/>
        <rFont val="Arial"/>
        <family val="2"/>
      </rPr>
      <t xml:space="preserve">de igual forma en la herramienta GINA, en: </t>
    </r>
    <r>
      <rPr>
        <u/>
        <sz val="8"/>
        <color rgb="FF0070C0"/>
        <rFont val="Arial"/>
        <family val="2"/>
      </rPr>
      <t>http://awa/gina/pln/pln?soa=40&amp;mdl=pln&amp;_sveVrs=78f774a966f3bf7efe06790e7a28f4dea4a584d8&amp;isMyDuities=1&amp;plnId=10187&amp;id=38386&amp;taskId=38386&amp;isMyDuities=1&amp;taskResource=1&amp;__searcher_pos=myTasksResource:0</t>
    </r>
  </si>
  <si>
    <r>
      <t xml:space="preserve">Mediante la verificación y seguimiento al Plan Manejo del Riesgo, la Oficina Control Interno evaluó los reportes realizados a 30-04-2017, estableciendo coherencia con las tareas propuestas al interior del Riesgo identificado y que apunta a mitigar el Riesgo inherente establecido. No obstante se recomienda continuar con la implementación de las tareas propuesta a lo largo de la actual vigencia.  Visualizar reporte al interior del Link: </t>
    </r>
    <r>
      <rPr>
        <u/>
        <sz val="8"/>
        <color rgb="FF0070C0"/>
        <rFont val="Arial"/>
        <family val="2"/>
      </rPr>
      <t>http://awa/gina/rsk/report?soa=2&amp;mdl=rsk&amp;_sveVrs=78f774a966f3bf7efe06790e7a28f4dea4a584d8</t>
    </r>
  </si>
  <si>
    <r>
      <t xml:space="preserve">Mediante la verificación y seguimiento al Plan Manejo del Riesgo, la Oficina Control Interno evaluó los reportes realizados a 30-04-2017, estableciendo coherencia con las tareas propuestas al interior del Riesgo identificado y que apunta a mitigar el Riesgo inherente establecido. No obstante se recomienda continuar con la implementación de las tareas propuesta a lo largo de la actual vigencia.  Visualizar reporte al interior del Link:: </t>
    </r>
    <r>
      <rPr>
        <u/>
        <sz val="8"/>
        <color rgb="FF0070C0"/>
        <rFont val="Arial"/>
        <family val="2"/>
      </rPr>
      <t>http://awa/gina/rsk/report?soa=2&amp;mdl=rsk&amp;_sveVrs=78f774a966f3bf7efe06790e7a28f4dea4a584d8</t>
    </r>
  </si>
  <si>
    <t>Sin Reporte, Riesgo que fue monitoreado en enero de 2017, la OCI recomienda que la OAP, evalúe la causa que dieron lugar al no cumplimiento de fecha programada, toda vez que la OCI fijo para 30-04-207, fecha monitoreo, la cual fue incumplida.</t>
  </si>
  <si>
    <t xml:space="preserve">R2-2017 Incumplimiento a las políticas de seguridad y privacidad de la información que atenten contra la disponibilidad, integridad y confidencialidad de la información </t>
  </si>
  <si>
    <t>REPORTES OFICINA ASESORA DE PLANEACIÓN  A 30-04-20217</t>
  </si>
  <si>
    <t>EVALUACION OFICINA DE CONTROL INTERNO A 30-04-2017</t>
  </si>
  <si>
    <t>R1-2017 Incumplimiento en la calidad y oportunidad en la respuesta a PQRDS asociada con: Incongruencia y poca claridad en la calidad, pertinencia y validez de la respuesta elaborada por parte del funcionario o colaborador de la Entidad; Dar respuesta a las peticiones fuera de los términos de ley</t>
  </si>
  <si>
    <t>Se toma el reporte cargado por el responsable en el  módulo de Riesgos/Gina
Para el período correspondiente a abril y junio se generaron 7 campañas de comunicación de las cuales 3 corresponden a semanas temáticas, lo que demuestra el impacto de este formato que se ha ido afianzando y en el que hemos aprendido a "empaquetar" diferentes tácticas de comunicación. Así mismo se cumple el avance del indicador programático, el cual para el trimestre se tenía una meta de 30% y se cumple con el reporte de 7 programas estratégicos priorizados.
Para el reporte de menciones positivas, al 28 de junio de 2017 se han registrado 2.197 menciones positivas, es decir que ya se ha cumplido el 62% de la meta final. El reto planeado para este segundo trimestre era de 1000 menciones positivas y se lograron 1.211 menciones, es decir que la meta se cumplió.
En cuanto al reporte transparencia comunicamos lo que hacemos, durante el segundo trimestre se realizó seguimiento y se mantuvo el cumplimiento de los 7 requisitos del índice de ITEP a cargo del programa comunicamos lo que hacemos.</t>
  </si>
  <si>
    <t xml:space="preserve"> 
Se toma el reporte cargado por el responsable en el  módulo de Riesgos/Gina
Por razones de fuerza mayor, no se logró cumplir con el objetivo de este semestre sobre la entrega del acta de aprobación por el CDA del Manual de uso de las características técnicas con que cuenta la nueva sede.
Para la elaboración de este, era necesario que la Universidad Nacional con ocasión del Contrato de Interventoría Nº 868-2015, suministrará los manuales finales de mobiliario, señalética, obra civil y tecnología, productos de los contratos de Industrias Cruz Hermanos S.A. Nº 891 de 2015 y Universal de Construcciones Nº 819 de 2015, los cuales fueron liquidados el 5 de mayo de 2017 y el 1 de junio de 2017 respectivamente.
Los manuales definitivos de los contratistas antes mencionados fueron recibidos en el Grupo de Apoyo Logístico y Documental en su totalidad el pasado 5 de junio. Hasta el momento se ha adelantado el objetivo, alcance y ámbito de aplicación del manual.
Se espera que con los manuales completos, definitivos y aprobados por la interventoría avancemos y culminemos la tarea.
Nota: Anexo actas de liquidación de los contratos Nº 819 de 2015 y Nº 891 de 2015.
En cuanto a la Dirección Administrativa y Financiera – Grupo de Apoyo Logístico y Documental en su proceso de  Administración de Bienes y Servicios presentó el “Manual de uso de las características técnicas con las que cuenta la nueva sede” ante el comité de desarrollo administrativo – CDA el pasado 17 de julio en la sesión Nº 10 de 2017, el cual fue aprobado. El acta de aprobación se tendrá para el siguiente comité con fecha del 29 de agosto.
El manual aprobado se divide en los siguientes tres tomos:
    Manual de mantenimiento de obra
    Manuales de uso y mantenimiento  mobiliario y señalética
    Manuales de uso y mantenimiento dotación
El objetivo de este manual de uso de las características técnicas con que cuenta la nueva sede, es con el fin de brindar herramientas que generen un ambiente laboral sano y de buenas costumbres de los funcionarios y colaboradores de la Entidad, así como difundir las buenas prácticas y uso de los mismos.
 </t>
  </si>
  <si>
    <t xml:space="preserve">Se toma el reporte cargado por el responsable en el  módulo de Riesgos/Gina
Durante el segundo trimestre de la vigencia 2017, se realizaron 6 Comités de Contratación, en donde se expusieron los procesos de Contratación, se realizó la revisión de los estudios previos en cuanto a coherencia y pertinencia de cada uno de los procesos en curso a cargo de la Entidad, los miembros del comité en ejercicio de sus funciones, hicieron las observaciones necesarias y se solicitaron ajustes requeridos para cada caso.
</t>
  </si>
  <si>
    <t>Se toma el reporte cargado por el responsable en el  módulo de Riesgos/Gina
Los pagos fueron tramitados a través del MGI - Módulo de Gestión de Información – que es la herramienta desarrollada conjuntamente con Fiduprevisora como apoyo a la gestión del Patrimonio Autónomo del Fondo Nacional de Financiamiento para la Ciencia, la Tecnología y la Innovación, Francisco José de Caldas- FFJC, en cumplimiento con lo establecido en el Contrato de Fiducia 401-2014.
La autorización de los pagos se realizó con las verificaciones, revisiones exigidas y con el cumplimiento de los requisitos establecidos contractualmente. Las revisiones y su trazabilidad quedan en el MGI desde el registro del pago hasta su desembolso con los respectivos controles por parte del supervisor del contrato o convenio, de los delegados del FFJC, de los colaboradores de la Fiduciaria.
Durante el período comprendido entre enero y mayo de 2017, fueron elaboradas 257 órdenes de giro a través del MGI, desde el número 385 a la 641, autorizándose pagos por un valor total de $169.315.843.777,63.
De acuerdo con el reporte generado al cierre del 31 de mayo, la Fiduciaria realizó la totalidad de los pagos autorizados hasta la orden de giro 635, por los mismos valores que se ingresaron y tramitaron por el MGI.
Durante el primer Cuatrimestre de 2017, se realiza la verificación de los requisitos aplicables para el pago de cada una de las obligaciones causadas, archivando los soportes relacionados con la revisión realizada en las carpetas o expedientes de los contratos o convenios. La verificación de requisitos, previo al pago, es una actividad obligatoria para la autorización del mismo con lo cual se asegura la implementación de la acción de migración del riesgo.
Así mismo, durante el transcurso del segundo cuatrimestre del año 2017, se realiza la verificación de los requisitos aplicables para el pago de cada una de las obligaciones causadas, archivando los soportes relacionados con la revisión realizada en las carpetas o expedientes de los contratos o convenios.
La verificación de requisitos, previo al pago, es una actividad obligatoria para la autorización del mismo con lo cual se asegura la implementación de la acción de migración del riesgo.</t>
  </si>
  <si>
    <t xml:space="preserve">1.  En el segundo trimestre del año se llevó a cabo reuniones para la revisión del proyecto de las siguientes políticas contables:
Cuentas por pagar
Efectivo y equivalentes al efectivo
Inversiones de administración y liquidez
Efectos en las variaciones en las tasas de cambio
Beneficios a empleados (revisión 2)
Hechos ocurridos después del periodo contable
Provisiones
Cambios en políticas contables, estimaciones y corrección de errores
Presentación de estados financieros
Costos de financiación
Ingresos
Propiedades de inversión
Cuentas por cobrar
Al término de la revisión de las políticas, serán expuestas en el Comité de Desarrollo Administrativo para su aprobación.
2. Por instrucción recibida del Director DAF, mediante correo electrónico del 06 de junio, el día 9 de junio se procedió a realizar un arqueo de caja a la Caja menor de Gastos Generales. El arqueo quedo debidamente documentado mediante el diligenciamiento del formato A103PR01I01F18, el cual adicionalmente cuenta con la relación de los recibos provisionales, el libro de la caja menor y saldos en bancos y caja menor del SIIF Nación al momento del arqueo. El informe con los resultados obtenidos fue enviado al Director DAF en correo electrónico del 9 de junio/17.  Los soportes se encuentran agendados </t>
  </si>
  <si>
    <t xml:space="preserve">Se toma el reporte cargado por el responsable en el  módulo de Riesgos/Gina
Durante el segundo cuatrimestre la SEGEL realizó la revisión de requisitos contractuales a través de las listas de verificación, conforme a lo establecido las listas de chequeo (lista de chequeo unificada A106M01F01 V00) las cuales se encuentran disponibles en cada expediente disponibles su verificación física.
En el mes de junio se formalizo el formato A106PR09F12 de Verificación de hoja de vida de perfil seleccionado Versión 00, con el fin de realizar la confirmación de la información (Formación y experiencia) enviada por las diferentes área de la Entidad en las solicitudes de contratación de prestación de servicios profesionales y de apoyo a la gestión; este documento se encuentra disponible en el Aplicativo GINA 
 </t>
  </si>
  <si>
    <t xml:space="preserve">Se toma el reporte cargado por el responsable en el  módulo de Riesgos/Gina
Con el fin de dar herramientas a los diferentes colaboradores de la entidad y en conjunto con la ESAP (Escuela de administración pública) se programó la capacitación sobre temas de interés general " Tendencias mundiales en servicio, autocontrol y transparencia" dictada por experta en la materia.
Así mismo, luego de realizar las diferentes reuniones para creación del nuevo módulo, que pretende dar una solución de automatización para el manejo de  PQRDS procediendo a la aprobación por parte de la Secretaría General y al inicio de las capacitaciones a las diferentes áreas. Durante el tiempo de aprobación y capacitaciones se detectaron mejoras que están identificadas para ser pasadas después del 4 al área de sistemas para su priorización y ejecución.
Durante al segundo trimestre del año 2017, se atendieron 27.901 PQRDS recibidos a través de los diferentes canales, evidenciando un incremento de 9.284 (49.8%) solicitudes realizadas, siendo el canal más significativo el correo electrónico con el 63.14% de participación al igual que en el trimestre anterior. Lo que evidencia que la ciudadanía presenta preferencia por canales no presenciales.  
El consolidado evidencia que el 89.5% de las solicitudes recibidas con corte al segundo trimestre de 2017 corresponde a peticiones de información general las cuales un 93,25% son tramitadas entre 1 y 3 días.  
Se incrementaron los agradecimientos a la entidad un 33% lo que se puede evidenciar en la encuesta de satisfacción de primer semestre de 2017.
Para el segundo trimestre de 2017 el mayor porcentaje por tipología corresponde a Convocatorias con 49.3%, esto debido a que la entidad abrió 11 convocatorias durante este periodo (779, 780, 781, 782, 783, 784, 785, 786, 787,788, 789) y cerraron 7 convocatorias (768,774, 773, 772, 770, 776, 777) de las que el centro de contacto responde información general de los términos de referencia por sus diferentes canales.
Seguido por Red Scienti con 18.4% que hace referencia a los aplicativos (Cvlac, Gruplac e Institulac) y otras tipologías con 32.3%. </t>
  </si>
  <si>
    <t>Control de acceso de los usuarios a los aplicativos a través de claves y definición de perfiles y permisos.
Control de acceso físico a instalaciones y áreas restringidas de personal y dispositivos móviles.
Control a través de las reglas definidas en el Firewall
Políticas de seguridad y privacidad de la información documentadas
La solicitud de entrega de información se debe realizar a través de comunicaciones oficiales y conforme a los canales de comunicación establecidos por la Entidad.
Puntos de control definidos en los procedimientos de Gestión de Información
Acuerdos de confidencialidad con colaboradores y terceros
Sensibilización en seguridad y privacidad de la información</t>
  </si>
  <si>
    <t>Avanzar en el cumplimiento de la estrategia de Gobierno en Línea en materia de seguridad de la información
Desarrollar  herramientas tecnológicas que apoyen el cumplimiento de las políticas de seguridad y privacidad de la información.
Ejecutar estrategias para dar cumplimiento con los  índices de transparencia de Entidades Públicas, a cargo de la oficina TIC.</t>
  </si>
  <si>
    <t xml:space="preserve">Implementar herramientas tecnológicas que apoyan el cumplimiento de las políticas de seguridad y privacidad de la información.
Avanzar en el cumplimiento de los requisitos del índice de transparencia de Entidades Públicas, a cargo de la oficina TIC.
Avanzar en el cumplimiento de la estrategia de Gobierno en Línea en materia de seguridad y privacidad de la información
</t>
  </si>
  <si>
    <t xml:space="preserve">Gestión e infraestructura TI - 2017. 
Categoría 2: Dotación tecnológica de la entidad
Categoría 4: Contribuir a una Colciencias más transparente
Categoría 5: Contribuir a una Colciencias más moderna. </t>
  </si>
  <si>
    <t>Se toma el reporte cargado por el responsable en el  módulo de Riesgos/Gina.
Se adquirió el licenciamiento de la plataforma GOOGLE, el cual le trajo a la entidad mejoramiento significativo al traer buzones y almacenamiento ilimitado, esto mejora el servicio de correo, almacenamiento en google drive permitiendo así un repositorio donde se puede almacenar información corporativa ilimitadamente.
Se tuvo avance satisfactorio en cuanto a la ejecución y avance de las actividades del plan de adquisiciones de la Oficina de Tecnologías de la Información y las Comunicaciones.
Se dispuso la migración a plataformas en la nube, obteniendo una curva de aprendizaje y de ejecución importante para iniciar los procesos tecnológicos de vanguardia.
Se fortaleció el centro de datos de Colciencias para albergar sistemas de información misionales y de apoyo.
Igualmente, se realizó el proceso de para la adquisición de una cintoteca y cartuchos de cintas magnéticas para el backup, debido a la necesidad de almacenar   almacenar y respaldar información en grandes volúmenes, hacen que los cartuchos de cintas y etiquetas sean de vital importancia en la operación y respaldo de la flexibilización del servicio, 
Se realizó las siguientes actividades:
se realizó la definición de especificaciones técnicas
se realizó estudios de mercados
se realizó los estudios previos
elaboración de la ficha técnica
se realizó la solicitud de CDP
memorandos de solicitud de trámite del proceso y de radicado
respuesta de observaciones de los proponentes
Evaluación técnica del proceso  
Así mismo, de acuerdo con las necesidades de soporte sobre la plataforma de seguridad Checkpoint, se evidenció que era importante volver a contratar este servicio debido a la implementación de nuevos productos y servicios que requieren un expertiz técnico para la configuración de los permisos y reglas en el firewall, así como la asesoría en seguridad para implementar las mejores prácticas en la infraestructura tecnológica.
Se buscaron las entidades a invitar a cotizar, se realizó la ficha técnico-económica y se definieron los perfiles de los ingenieros que deben realizar las actividades con las certificaciones adecuadas y vigentes.
Se procedió a realizar el estudio de mercado con el fin de determinar el presupuesto del proceso. Una vez recibidas las propuestas de cotización se realizaron los estudios previos, se solicitó el CDP,  y se envió a Secretaría, la solicitud para apertura del proceso de mínima cuantía.
Una vez surtido todo el proceso de acuerdo con el cronograma establecido en la invitación pública 02 de 2017, se cerró el proceso el día 24 de marzo, iniciando la evaluación. Se verificó y se evidenció que la firma con el valor más económico no cumplía con los requisitos  términos y económicos exigidos con respecto a las certificaciones; el día 29 de marzo se procede a evaluar la segunda firma, la cual queda técnicamente habilitada. Se está en espera para la adjudicación de este proceso y proceder a la realización de la contratación.
En cuanto a la dotación tecnológica de la entidad, se realiza el proceso para " Contratar el servicio de soporte, mantenimiento preventivo y/o correctivo, que incluye actualización de versiones del software, horas de soporte especializadas, capacitación a usuario final, transferencia de conocimientos, renovación del certificado SSL y extensión de Garantía  del appliance de la solución de firma digital para el Departamento Administrativo de Ciencia, Tecnología e Innovación – COLCIENCIAS"
Se realiza las especificaciones técnicas, se realiza el  estudio de mercado, se revisa el tipo de contratación a realizar, se realizan los estudios previos, solicitud de CDP, justificación de la contratación, se pasa solicitud a Segel, se solicita RP, el contrato resultante es el No. 317 - 2017, con la firma Netco Signer. 
Para la renovación del proxy, 1. se realizan los estudios previos para la renovación de la plataforma de proxy con licenciamiento.
2. Se realizan las especificaciones técnicas del equipo proxy que requiere la entidad para funcionar en HA con el actual.
3. Se realiza anexo técnico para el estudio de mercado.
4.Se envía anexo para cotizaciones a las empresas IT SERVICIOS NEOSECURE y PRACTIKA
5. Se reciben cotizaciones de proveedores y se realiza estudio de mercado por un valor de $ 183.302.741
6. Se inicia con la solicitud de CDP por el valor dado en el estudio de mercado .
Finalmente, para la renovación y adquisición de productos y servicios Google para la entidad (Correo electrónico, Vault for App for Work, bolsa de horas), durante el mes de febrero se evaluaron las necesidades de la entidad con respecto a los buzones de correo, capacidad de los mismos y necesidades de copias de respaldo. Se tomó la decisión de renovar el licenciamiento de Google pasando de la plataforma G-Suite a Google Apps unlimited, con capacidad ilimitada en los buzones, con su respectiva copia de respaldo. Google Vault y bolsa de horas  Así mismo se decidió adquirir 20 licencias adicionales como crecimiento para este año.
Se realizó la solicitud de cotización de productos y servicios Google del Acuerdo Marco de Precios.
Se solicitó a Secretaría General la autorización para el inicio del trámite y se adjunta:
1. Cotización realizada en la plataforma de Colombia Compra Eficiente, con el formato dispuesto para tal fin, la cual contiene la descripción detallada de los elementos que se requieren y sus respectivos precios;
2. Se adjunta la simulación realizada con Google en donde se evidencia el precio máximo de las renovaciones de las licencias.
3. Certificado de Disponibilidad Presupuestal No. 33817, expedido por la Dirección Administrativa y Financiera.
Se abrió el evento en la plataforma de Colombia Compra Eficiente, se surtió todo el proceso y una vez se recibieron las cotizaciones finales, se procedió al cierre y generar la orden de compra la cual se anexa.
Se asignó el proceso a la firma Eforcers y se realizó el recibo de los productos y servicios.</t>
  </si>
  <si>
    <r>
      <t xml:space="preserve">La OCI, verifico reportes efectuados al interior de la herramienta GINA, actividad orientada a realizar seguimiento y evaluación al Plan manejo del Riesgo y considera que los controles y trabajos adelantados, desde la Oficina de sistema son pertinentes y cumplen con los objetivos propuestos, actividad que se visualizo en: </t>
    </r>
    <r>
      <rPr>
        <u/>
        <sz val="8"/>
        <color rgb="FF0070C0"/>
        <rFont val="Arial"/>
        <family val="2"/>
      </rPr>
      <t>http://awa/gina/pln/plnsve?soa=2&amp;mdl=pln&amp;_sveVrs=78f774a966f3bf7efe06790e7a28f4dea4a584d8&amp;isConfig=0&amp;id=10134&amp;is_S=1&amp;stateBaseLine=1&amp;planUser=1&amp;__searcher_pos=PlanSVESoa_srid:42</t>
    </r>
  </si>
  <si>
    <t>Se toma el reporte cargado por el responsable en el  módulo de Riesgos/Gina
Se realizó la renovación de garantías  de las impresoras, Equipos DELL y plataforma de virtualización, lo cual permite garantizar el funcionamiento de cada uno de los equipos utilizados en condiciones optimas. La renovación de la garantía  extendida  de lo  equipos Dell se hizo desde el mes  de  abril, mediante una contratación directa y para ello se solicitó la cotización directamente con el fabricante, como los estudios previos, se solicitó el cdp y se radicó el proceso.
Se avanzó con el proceso de mantenimiento el cual trae a la entidad mejoramiento en los equipos de cómputo  y mayor confiabilidad en la prestación de un mejor servicio, con la adquisición de equipos audiovisuales para fortalecer y dar cobertura a las salas de reuniones de la entidad.
Se adquirió la Cintoteca y las cintas lo cual nos permite respaldar de forma adecuada la información de la entidad; así mismo se dispuso la migración a plataformas en la nube, obteniendo una curva de aprendizaje y de ejecución importante para iniciar los procesos tecnológicos de vanguardia que permiten asegurar la integridad y confidencialidad de la información.
Para la adquisición de una Cintoteca y 188 cintas, se realizaron las siguientes actividades: El estudio  de mercados, La ficha técnica de la cintoteca, Los estudios previos, se inicia el proceso  de mínima cuantía, se  da respuesta  a las observaciones y la  evaluación técnica  del proceso.
Para el proceso de Proxy se realizaron las siguientes actividades:
Estudios previos y ficha técnica. Verificación de las observaciones hechas en los pre-pliegos para la publicación de los estudios previos. Se asiste al comité de contratación con la Secretaria General. Evaluación técnica del oferente que se presentó al proceso IT-servicios donde se evidencia que cumple con el aspecto técnico. Se asiste al comité final de contratación.
En cuanto a la renovación del Licenciamiento VMware, se realizaron las siguientes actividades: Estudio de  mercado, Ficha técnica, estudios  previos, solicitud del cdp, se respondieron las observaciones  al proceso y se realizó  la  evaluación técnica  al proceso.
Finalmente, para Mantenimiento preventivo parque tecnológico -Selecc. Abrev. Menor Cuantía (Segel), se realizaron las siguientes actividades: La ficha técnica para la solicitud de cotizaciones, Se solicitan cotizaciones para el CDP, Se solicita CDP al área Financiera, Estudios previos para el proceso, Se asiste a la citación para elección de proponentes ya que se presentaron 14 y por sorteo quedan 10 y Se realizan las respuestas a las observaciones hechas por los proponentes.</t>
  </si>
  <si>
    <t>R3-2017 Manejo indebido de la información institucional en aspectos como: Revelar información confidencial de la Entidad a terceros; no divulgar información, documentos e informes de interés de la ciudadanía y otros ordenados por los entes de control.</t>
  </si>
  <si>
    <t xml:space="preserve">Comunicamos lo que hacemos. Categoría 1: Gestión de comunicación estratégica. Categoría 6: Relacionamiento con medios de comunicación. Categoría 7: Contribuir a una Colciencias más transparente
Reporte de las acciones emprendidas sobre el manejo indebido de la información institucional en aspectos como: Revelar información confidencial de la Entidad a terceros; no divulgar información, documentos e informes de interés de la ciudadanía y otros ordenados por los entes de control. </t>
  </si>
  <si>
    <t>Se toma el reporte cargado por el responsable en el  módulo de Riesgos/Gina.
Durante el primer trimestre del año 2017, se adelantaron las acciones correspondientes a la difusión de los programas estratégicos de la entidad. Los productos asociados a la gestión se ven reflejados en 5 campañas de comunicación las cuales fueron el resultado del análisis y conceptualización de los temas. Para el periodo reportado se cumple al 100% con los indicadores proyectados que son: emisión de 5 campañas que corresponde a un 21% de avance respecto a la meta anual y comunicación de 5 programas estratégicos los cuales representan el 20% de avance del indicador.
Igualmente, se han registrado 986 menciones positivas, es decir que ya se ha cumplido el 28% de la meta final.
El reto planeado para este primer trimestre es de 750 menciones positivas y se lograron 986 menciones, es decir que la meta se cumplió. Es importante aclarar que se superó la meta debido al gran flujo de publicaciones sobre la apertura del plan anual de Convocatorias 2017 y el nombramiento del nuevo Director de Colciencias que superaron las expectativas.
Y se mantuvo el cumplimiento de los 7 requisitos del índice de ITEP a cargo del programa comunicamos lo que hacemos.</t>
  </si>
  <si>
    <r>
      <t xml:space="preserve">La OCI, verifico reportes efectuados al interior de la herramienta GINA, actividad orientada a realizar seguimiento y evaluación al Plan manejo del Riesgo y considera que los controles y trabajos adelantados, desde la Oficina de sistema son pertinentes y cumplen con los objetivos propuestos, actividad que se visualizo en. </t>
    </r>
    <r>
      <rPr>
        <u/>
        <sz val="8"/>
        <color rgb="FF0070C0"/>
        <rFont val="Arial"/>
        <family val="2"/>
      </rPr>
      <t>http://awa/gina/pln/pln?soa=30&amp;mdl=pln&amp;_sveVrs=78f774a966f3bf7efe06790e7a28f4dea4a584d8&amp;id=38162&amp;categoryId=38162&amp;&amp;float=t&amp;exploreFloat=1&amp;searcherC=1</t>
    </r>
  </si>
  <si>
    <t>Realizar la revisión, consolidación y cargue de los planes operativos de convocatorias
Planes de convocatorias 2017</t>
  </si>
  <si>
    <r>
      <t xml:space="preserve">La OCI, verifico reportes efectuados al interior de la herramienta GINA, actividad orientada a realizar seguimiento y evaluación al Plan manejo del Riesgo y considera que los controles y trabajos adelantados, desde la Oficina de sistema son pertinentes y cumplen con los objetivos propuestos, actividad que se visualizo en: </t>
    </r>
    <r>
      <rPr>
        <u/>
        <sz val="8"/>
        <color rgb="FF0070C0"/>
        <rFont val="Arial"/>
        <family val="2"/>
      </rPr>
      <t>http://awa/gina/pln/pln?soa=40&amp;mdl=pln&amp;_sveVrs=78f774a966f3bf7efe06790e7a28f4dea4a584d8&amp;float=t&amp;plnId=11173&amp;id=85238&amp;__searcher_pos=tasks:0#</t>
    </r>
  </si>
  <si>
    <t>Se toma el reporte cargado por el responsable en el  módulo de Riesgos/Gina
Se evidencia los planes operativos de convocatorias para 2017 cargados en GINA. A 30 de mayo de 2017 hay convocatorias que aún no se abren y no tienen certeza de las fechas de los planes, por lo cual estos planes serán cargados en la medida que se vayan planeando y enviando por parte de las áreas antes de su apertura. Se cargan las convocatorias de las 3 direcciones técnicas y de la Oficina de Internacionalización de Colciencias. 
Luego de hacer la revisión correspondiente en las tareas asociadas a los planes operativos de convocatorias a 30 de Julio de 2017, se puede determinar que existen 206 tareas distribuidas en las diferentes direcciones. 
De forma particular se analiza el siguiente avance en el reporte de avance de las convocatorias, de acuerdo al plan operativo establecido para asegurar el cumplimiento de los controles e hitos establecidos para  evitar un favorecimiento indebido a terceros derivado de omisiones en el proceso Gestión de Convocatorias en aspectos como: planeación, apertura, cierre, evaluación y publicación de resultados:
Plan de Convocatorias DDTI 2017: Existen 70 tareas de las cuales 53 están en desarrollo, 1 finalizada y 16 nuevas.
Plan de Convocatorias DFI 2017: Existen 111 tareas de las cuales 67 están en desarrollo, 4 finalizadas y 40 nuevas.
Plan de Convocatorias DMC 2017: Existen 19 tareas de las cuales 2 están en desarrollo y 17 son nuevas.
Plan de Convocatorias Internacionalización 2017: Existen 6 tareas de las cuales 1 está finalizada  y 5 son nuevas.</t>
  </si>
  <si>
    <t xml:space="preserve">No contar con lineamientos o modelos que permitan un proceso de reconocimiento de actores transparente, objetivo e incluyente que favorezca el fortalecimiento de la calidad y el impacto de la investigación y la transferencia de conocimiento y/o tecnología 
</t>
  </si>
  <si>
    <t xml:space="preserve">Falta de credibilidad en los procesos de reconocimiento por parte de  los actores del SNCTI
Acceso a beneficios por parte de actores  que no cumplen las condiciones necesarios para tal fin
No garantizar procesos  transparentes, objetivos e incluyentes para el reconocimiento de actores </t>
  </si>
  <si>
    <t>*  Política de Reconocimiento de Actores
* Política de publicaciones científicas Publindex
*  Modelo de reconocimiento y medición de grupos e investigadores
*  Guías Técnicas de autoevaluación y evaluación para el reconocimiento de centros
* Guía Técnica para el reconocimiento de las unidades de I+D+i de empresa
*  Procedimiento de reconocimiento de actores
*  Control social asociado al proceso de reconocimiento de actores del SNCTI (Revisión de requisitos y actividades para el reconocimiento de actores, formulario SIGP)
*  Aval por parte de las personas jurídicas a: grupos de investigación, hojas de vida, centros y revistas  para la validación y verificación de la información registrada en la plataforma SCIENTI
*  Puntos de control definidos en los procedimientos de Gestión Fortalecimiento de infraestructura de CTeI.</t>
  </si>
  <si>
    <t xml:space="preserve">Consolidación de modelos cienciométricos para los actores del SNCTI. Categoría: 'Convocatoria reconocimiento de grupos de investigación e investigadores 2017
Categoría: 'Convocatoria de reconocimiento de actores del SNCTI  (Nueva Política) Centros de Investigación (ventanilla abierta)
Programa estratégico: "Incremento de la visibilidad e impacto de las publicaciones científicas colombianas"
Categoría: Servicio permanente de homologación de revistas especializadas de CTeI - Publindex
Categoría: Indexación de revistas especializadas en CTeI
1. Construcción de la guía técnica para reconocimiento de Unidades de I+D+i de Empresas
2. Construcción de la guía técnica para reconocimiento de Oficinas regionales de transferencia de tecnológica OTRI e incubadoras </t>
  </si>
  <si>
    <t xml:space="preserve">Se toma el reporte cargado por el responsable en el  módulo de Riesgos/Gina
-Se participó en la construcción tanto de las guías de Autoevaluación y de evaluadores, como los demás documentos correspondientes al proceso.
-Se configuró un comité técnico para diseñar la agenda del foro, conformado por:  Francisco Gutiérrez Sanín; Sara Victoria Alvarado; Francisco Cajiao; Dr. Óscar Gualdrón; Liliana Castro e Ingrid Rueda.  
Se realizaron reuniones donde el comité definió objeto y metodología del Foro. Se determinó el perfil de los invitados al evento.
En las reuniones también se definió la agenda del evento.
</t>
  </si>
  <si>
    <r>
      <t xml:space="preserve">Se hizo verificación a la a herramienta GINA, se estableció que las acciones  reportadas son coherentes y cumplen con los objetivos establecidos para mitigar el Riesgo inicialmente establecido. ver el Link: </t>
    </r>
    <r>
      <rPr>
        <u/>
        <sz val="8"/>
        <color rgb="FF0070C0"/>
        <rFont val="Arial"/>
        <family val="2"/>
      </rPr>
      <t>http://awa/gina/rsk/report?soa=2&amp;mdl=rsk&amp;_sveVrs=78f774a966f3bf7efe06790e7a28f4dea4a584d8</t>
    </r>
  </si>
  <si>
    <t xml:space="preserve">Se toma el reporte cargado por el responsable en el  módulo de Riesgos/Gina
1. En  Junio de 2017 y luego de 3 meses de la apertura del proceso, se tienen 17 Centros de Investigación diligenciando el formulario correspondiente para solicitar el reconocimiento. Hasta el momento no se han radicado solicitudes.
Igualmente, se realizó la invitación a los expertos internacionales mediante carta enviada por correo electrónico. La respuesta de la totalidad de los expertos invitados fue negativa teniendo en cuenta el corto tiempo en el que se requería su presencia en Colombia.  Esta situación derivó en la necesidad de realizar una nueva planeación y concertar una nueva fecha de realización de Foro. Como conclusión de reunión con el Director de Fomento, el Foro quedó programado para el mes de Agosto. 
2. En relación construcción de la guía técnica para reconocimiento de Unidades de I+D+i de Empresas se evidencia que la misma fue construida, revisada, aprobada y cargada en GINA y página web el 12 de Julio de 2017, con el código M304PR04G09.
</t>
  </si>
  <si>
    <t>Se toma el reporte cargado por el responsable en el  módulo de Riesgos/Gina
Los ingresos nuevos se registraron desde el mes de marzo de 2017 donde se reporta el ingreso de 4 personas dos en marzo y dos en abril; se revisan los documentos de estudios y experiencia laboral dando cumplimiento con los requisitos solicitados para ocupar el cargo asignadas.   Los funcionarios activos de planta  son (113) ciento trece y los contratistas son (332) trescientos treinta y dos para un total de colaboradores en la entidad de (443) cuatrocientos cuarenta y tres al 30 de abril de 2017.
En el primer cuatrimestre se registraron 4 ingresos.   Se validó la información telefónicamente y se contactaron las Universidades relacionadas en los soportes de hoja de vida y se realizó la solicitud de verificación de datos  por escrito.
Universidades Sergio Arboleda, Carrera Profesional y Magister de Jorge Bunch.
Universidad Libertadores, Carrera Profesional de Maribel Robayo.
Universidad Externado, Magister Maribel Robayo.
La canditada Andrea Rodríguez presenta diploma de Bachiller el cual es corroborado telefónicamente y soporte suficiente para aplicar al cargo.
Para el caso del Dr. Ocampo los estudios son de EEUU y su nombramiento lo realiza la Presidencia de  la Republica directamente, por lo tanto la validación se realiza en Presidencia.
Se realizaron llamadas a las 26 empresas relacionadas en las certificaciones aportadas por los candidatos Jorge Bunch, Maribel Robayo y Andrea Rodríguez, de las cuales 18 empresas confirmaron telefónicamente, de los contactos fallidos se solicito información por correo electrónico.</t>
  </si>
  <si>
    <t>No existe evidencia de reporte a 30-04-2017,  que le permita a la OCI evaluar el avance de la implementación de acciones de acciones que conduzcan a mitigar el Riesgo. El Riesgo fue monitoreado  el 05-01-2017, con fecha de corte 30-12-2016 recomendando  continuar con acciones tendiente a mitigar el Riesgo implícito. En tal sentido la OAP debe pronunciarse  sobre el no cumplimiento, toda vez que este Riesgo se encuentra con Plan Manejo de Riesgo desde la vigencia anterior.</t>
  </si>
  <si>
    <t>1. FFJC: Conciliación del informe de contratos liquidados y valores por reintegrar y el balance contable 
2. Financiera: Actas de conciliación de cartera.</t>
  </si>
  <si>
    <t>Se toma el reporte cargado por el responsable en el  módulo de Riesgos/Gina
En el mes de marzo se realizó la revisión de dos políticas contables (cuentas por pagar y efectivo y equivalentes al efectivo) en el marco de norma internacional, con el equipo asesor de la Dirección Administrativa y Financiera.  Durante el periodo se estableció el cronograma de revisión de las políticas NICSP y se estableció el plan de depuración contable, con el fin de efectuar el saneamiento de las partidas contables con miras a la implementación de las normas internacionales.</t>
  </si>
  <si>
    <t>Se toma el reporte cargado por el responsable en el  módulo de Riesgos/Gina
Se presenta reporte de  la Conciliación del informe de contratos liquidados y valores por reintegrar y el balance contable 1er Cuatrimestre con corte al mes de Abril de 2017.
Se anexa en la plataforma GINA la conciliación de los valores por reintegrar de las actas de liquidación del mes de Mayo de 2017.
Igualmente, se realizó el acta mensual de entrega, revisión y contabilización  de 44 obligaciones con acta de liquidación legalizada que hacen parte de la cartera con corte a 31 de marzo de 2017, 41 obligaciones con acta de liquidación legalizada que hacen parte de la cartera con corte a 30 de abril de 2017 y 44 obligaciones con acta de liquidación legalizada que hacen parte de la cartera con corte a 31 de mayo de 2017.
Se realizó el acta mensual de entrega, revisión y contabilización de 48 obligaciones con acta de liquidación legalizada que hacen parte de la cartera con corte a 30 de junio de 2017</t>
  </si>
  <si>
    <t>Fortalecer la implementación  y seguimiento de la política de  efectivo y equivalentes al efectivo - control a caja menor.
Realizar un proceso de sensibilización al interior del Grupo Financiero y Presupuestal sobre la adecuada administración de las cajas menores</t>
  </si>
  <si>
    <t>Avances en el fortalecimiento de la implementación  y seguimiento  a la política de efectivo y equivalentes al efectivo - control a caja menor.
Avances en el proceso de sensibilización al interior del Grupo Financiero y Presupuestal sobre la adecuada administración de las cajas menores</t>
  </si>
  <si>
    <t xml:space="preserve">
1.  Avances en el fortalecimiento de la implementación  y seguimiento  a la política de efectivo y equivalentes al efectivo - control a caja menor.
2. Arqueos periódicos a caja menor.</t>
  </si>
  <si>
    <t>Se toma el reporte cargado por el responsable en el  módulo de Riesgos/Gina.
En el mes de marzo se realizó la revisión de dos políticas contables (cuentas por pagar y efectivo y equivalentes al efectivo) en el marco de norma internacional, con el equipo asesor de la Dirección Administrativa y Financiera.  Durante el periodo se estableció el cronograma de revisión de las políticas NICSP y se estableció el plan de depuración contable, con el fin de efectuar el saneamiento de las partidas contables con miras a la implementación de las normas internacionales.</t>
  </si>
  <si>
    <t xml:space="preserve">Puntos de control del procedimiento Administración de recursos físicos 
Inventario anual 
Ordenes de salida de equipos
Servicio de Seguridad y Vigilancia Privada
Control de impresiones con código
Hoja de vida vehículo - recorrido </t>
  </si>
  <si>
    <t>Se toma el reporte cargado por el responsable en el  módulo de Riesgos/Gina.
-Durante el primer trimestre se realizaron dos mesas de trabajo con las personas responsables de esta tarea, donde se definieron los temas a desarrollar en el manual. La información con la cual se trabajó el avance del manual fue basada en borradores iniciales suministrados por el contratista Industrias Cruz Hermanos S.A. (Contrato Nº 891-2015).
Se anexan los siguiente documentos como soporte del avance:
1. Acta de reunión.
2. Avance del Manual de las características técnicas con que cuenta la nueva sede.
3. Manual de mantenimiento - Universal de Construcciones.
4. Manual de uso y conservación Universal de Construcciones.
-Se realiza presentación de los sistemas que se implementaran en la nueva sede.
-Se inicia con el manual de las adecuaciones tecnológicas de Luminaria, Videoconferencia, Video Wall y carteleras digitales.</t>
  </si>
  <si>
    <t>Seguimiento a través de los informes del Comité de Evaluación y Actas Comité de Contratación, de conformidad con las cuantías de contratación establecidas</t>
  </si>
  <si>
    <r>
      <rPr>
        <sz val="8"/>
        <rFont val="Arial"/>
        <family val="2"/>
      </rPr>
      <t>Mediante la verificación y seguimiento al Plan Manejo del Riesgo, la Oficina Control Interno evaluó los reportes realizados a 30-04-2017, estableciendo coherencia con las tareas propuestas al interior del Riesgo identificado y que apunta a mitigar el Riesgo inherente establecido. No obstante se recomienda continuar con la implementación de las tareas propuesta a lo largo de la actual vigencia.  Visualizar reporte al interior del Link</t>
    </r>
    <r>
      <rPr>
        <u/>
        <sz val="8"/>
        <color theme="10"/>
        <rFont val="Arial"/>
        <family val="2"/>
      </rPr>
      <t>:</t>
    </r>
    <r>
      <rPr>
        <u/>
        <sz val="8"/>
        <color rgb="FF0070C0"/>
        <rFont val="Arial"/>
        <family val="2"/>
      </rPr>
      <t xml:space="preserve"> http://awa/gina/plan/pln?soa=40&amp;mdl=pln&amp;_sveVrs=78f774a966f3bf7efe06790e7a28f4dea4a584d8&amp;float=t&amp;plnId=11173&amp;id=85304&amp;__searcher_pos=tasks:0#</t>
    </r>
  </si>
  <si>
    <r>
      <rPr>
        <b/>
        <sz val="8"/>
        <rFont val="Arial"/>
        <family val="2"/>
      </rPr>
      <t>Se toma el reporte cargado por el responsable en el  módulo de Riesgos/Gina
SEGEL:</t>
    </r>
    <r>
      <rPr>
        <sz val="8"/>
        <rFont val="Arial"/>
        <family val="2"/>
      </rPr>
      <t xml:space="preserve"> Se incorporan los informes de las capacitaciones del primer y segundo trimestre, las cuales se desarrollaron individualmente a los funcionarios y colaboradores de la Entidad en los puestos de trabajo para mayor comodidad y facilitar la comprensión del contenido.
</t>
    </r>
    <r>
      <rPr>
        <b/>
        <sz val="8"/>
        <rFont val="Arial"/>
        <family val="2"/>
      </rPr>
      <t xml:space="preserve">
Gestión de Capital Humano: </t>
    </r>
    <r>
      <rPr>
        <sz val="8"/>
        <rFont val="Arial"/>
        <family val="2"/>
      </rPr>
      <t xml:space="preserve">Para el primer semestre de 2017 no se llevaron a cabo actividades de capacitación para los supervisores del área de Formación de Alto Nivel. En el transcurso del segundo cuatrimestre del año 2017 se adelantaron las siguientes acciones:
Se realizó una versión final a la base de datos PMO, la cual proporcionará información fundamental para dar trámite a los procesos de liquidación pendientes, revisión de prórrogas y estado en general de los convenios y contratos relacionados con el área de Formación de Alto Nivel. 
Se vinculó al área una persona para hacer la revisión general de todos contratos a cargo del Grupo de Formación de Alto Nivel con el fin de consolidar una base de datos que de cuenta de toda la información relacionada con los convenios y el estado en que se encuentran.  Se revisa el formato de verificación del área técnica de los reportes de ejecución de los convenios con colfuturo para que sean incluidos en el sistema de gestión de calidad.
Se solicita a Segel que la capacitación de supervisión sea extendida a todas las personas que hacen parte del grupo y que apoyan el ejercicio de la supervisión.  
</t>
    </r>
    <r>
      <rPr>
        <b/>
        <sz val="8"/>
        <rFont val="Arial"/>
        <family val="2"/>
      </rPr>
      <t xml:space="preserve">
Gestión de Convocatorias DMC:  </t>
    </r>
    <r>
      <rPr>
        <sz val="8"/>
        <rFont val="Arial"/>
        <family val="2"/>
      </rPr>
      <t xml:space="preserve">La DMC hizo seguimiento y control a través de los Comités Técnicos del 30 de Marzo y 30 de mayo de 2017, en el cual se presenta el estado de contratación y convenios de la DMC, vigente y  vencida .
Se anexan las actas en donde se presenta el Estado de Contratación y Convenios de la DMC.  Se asistió al curso de preparación para la Certificación en PMO realizada en los meses de Abril y Mayo de 2017, como delegadas se contó con la participación de dos integrantes del Programa  Jóvenes Investigadores de la DMC.
</t>
    </r>
    <r>
      <rPr>
        <b/>
        <sz val="8"/>
        <rFont val="Arial"/>
        <family val="2"/>
      </rPr>
      <t xml:space="preserve">Gestión de Convocatorias-DDTI:  </t>
    </r>
    <r>
      <rPr>
        <sz val="8"/>
        <rFont val="Arial"/>
        <family val="2"/>
      </rPr>
      <t xml:space="preserve">Se realizó una base de datos unificada para toda la dirección, con la información de los contratos y su estado, de igual manera se revisa en los comités de dirección técnica el avance de los contratos y la evaluación de los informes de avance por parte de las estrategias y el equipo técnico de la DDTI. Esta base de datos se encuentra disponible en google Drive para consulta y actualización de todos los funcionarios de la dirección. Así mismo se hace invitación a Grupo TIC para capacitaciones de SEGEL respecto a los tipos de contratación y Convenios en MGI.
</t>
    </r>
    <r>
      <rPr>
        <b/>
        <sz val="8"/>
        <rFont val="Arial"/>
        <family val="2"/>
      </rPr>
      <t xml:space="preserve">Gestión de Convocatorias-DFI:  </t>
    </r>
    <r>
      <rPr>
        <sz val="8"/>
        <rFont val="Arial"/>
        <family val="2"/>
      </rPr>
      <t xml:space="preserve">Se viene adelantando la tarea sobre alertas y riesgos pero a la fecha sigue en construcción. Para el primer período de año presente, la Dirección de Fomento unificó mediante una base de datos la información de los contratos vigentes y en ejecución, por medio la cual efectúa los controles para la supervisión. Cada programa como responsable, alimenta la base que se encuentra en el piloto de PMO, el cual establece metas de cumplimiento con las que mantienen un seguimiento que es reportado al Director Técnico y si lo requiere lo revisa el comité técnico de la DFI. 
</t>
    </r>
    <r>
      <rPr>
        <b/>
        <sz val="8"/>
        <rFont val="Arial"/>
        <family val="2"/>
      </rPr>
      <t xml:space="preserve">
Gestión de Cooperación Internacional:  </t>
    </r>
    <r>
      <rPr>
        <sz val="8"/>
        <rFont val="Arial"/>
        <family val="2"/>
      </rPr>
      <t xml:space="preserve">Se adelantaron las siguientes acciones con el fin de establecer los controles para asegurar que los supervisores de la Oficina de Internacionalización efectúen los seguimientos e informes requeridos, acorde con las directrices de la SEGEL y la normatividad vigente en la materia:
-En la ruta Waira "O"/Internacional/2017/Liquidaciones 2017, se encuentra un archivo por cada uno de los supervisores del área, donde se actualiza constantemente la información de los contratos asignados a cada integrante del equipo.
-Se envió según requerimiento la lista de chequeo para la liquidación de contratos y convenio para realizar el trámite correspondiente.
-Se anexa ejemplos de los diferentes correos enviados con el fin de mantener informados a los supervisores del estado y/o actividades realizadas para contratos puntuales.
Igualmente, durante el período se llevaron a cabo las siguientes acciones con el fin de garantizar la asistencia del personal involucrado en la supervisión de contratos a los espacios de capacitación y socialización que desarrolle la SEGEL y demás instancias:
·  El 17 de enero se realizó el envío del nuevo formato "A106PR16MO3 Compendio modelos ejercicio supervisión V02" a todo el equipo de internacionalización.
·  El lunes 06 de febrero de 2017 se realizó una reunión con el grupo de planeación, como parte de la capacitación de Calidad y documentación para la supervisión de los contratos del área, donde se expusieron los comentarios sobre el formato anteriormente propuesto. De igual manera se socializó la presentación entregada por planeación sobre los procedimientos de supervisión y liquidación de contratos y convenios entregada en esta reunión.
·  El 02 de marzo se reenvío el formato "INFORME DE SUPERVISIÓN PARA CONTRATOS Y CONVENIOS INTERNACIONALIZACIÓN" a todo el equipo, el cual se encuentra dentro de los formatos A106PR16MO3.
·  El 07 de marzo se reenvío presentación sobre los procedimientos de supervisión y liquidación de contratos y convenios, a personal que no pudo estar presente en la capacitación recibida.
A su vez, se fortalece la comunicación y coordinación con los cooperantes y se establecen acuerdos en cuanto a plazos de la convocatoria.
</t>
    </r>
    <r>
      <rPr>
        <b/>
        <sz val="8"/>
        <rFont val="Arial"/>
        <family val="2"/>
      </rPr>
      <t xml:space="preserve">Gestión de la Información:  </t>
    </r>
    <r>
      <rPr>
        <sz val="8"/>
        <rFont val="Arial"/>
        <family val="2"/>
      </rPr>
      <t xml:space="preserve">Los controles que establece La Oficina TIC para realizar el seguimiento de las contrataciones en el Dpto. es según lo indican las directrices de SEGEL es a través del formato de Supervisión que es indispensable para el pago de los mismos.  Además de llevar un seguimiento en Excel de los pagos realizados. 
Debido a que es una gran cantidad de contratos se relacionan las rutas donde se encuentran: 
O:\OSI\Contratación\Interventoria\Contratos\2017
O:\OSI\Contratación\Interventoria\Contratistas\CONTRATISTAS
Se realizaron comités y las siguientes socializaciones para revisión de los Estudios Previos correspondiente a los procesos de: 
- Adquisición de Cintoteca (Invitación Publica de Mínima Cuantía)
- Prestación de servicio especializado en Checkpoint (Invitación Publica de Mínima Cuantía)
- Renovación de Garantías Firma Digital (Contratación Directa) 
- Soporte y Desarrollo especializado sistema SIGP
Se asistió a capacitación sobre Convenios Marco realizado por MINTIC 
</t>
    </r>
    <r>
      <rPr>
        <b/>
        <sz val="8"/>
        <rFont val="Arial"/>
        <family val="2"/>
      </rPr>
      <t xml:space="preserve">
Gestión de la Innovación:  </t>
    </r>
    <r>
      <rPr>
        <sz val="8"/>
        <rFont val="Arial"/>
        <family val="2"/>
      </rPr>
      <t xml:space="preserve">Se estructuró una base de datos unificada para toda la dirección, con la información de los contratos y su estado, de igual manera en forma periódica se revisa en Comité de dirección Técnica el avance de cada uno de los contratos y la evaluación de los informes de avance por parte de las estrategias y el equipo técnico de la DDTI. Esta base de datos se encuentra disponible en google Drive para consulta y actualización de todos los funcionarios de la dirección.
Con el fin de garantizar la asistencia del personal involucrado en la supervisión de contratos a las capacitaciones de Secretaria General, desde la Dirección de Desarrollo Tecnológico e Innovación, se ha impartido la directriz de la asistencia a estos espacios por parte de los equipos de trabajo.
Para este fin el director técnico solicita la asistencia, y días posteriores nuevamente se recuerda la necesidad de la asistencia por parte del personal involucrado en las actividades de seguimiento y supervisión.
Para el primer cuatrimestre del 2017, la Secretaria General ha programado la capacitación del procedimiento para responder Peticiones, Quejas, Reclamos, Denuncias y Sugerencias – PQRDS, con el fin de cumplir con los términos de ley y de supervisión de contratos.
Se anexa invitación y recordatorio de la capacitación a los equipos de la DDTI y el listado de asistencia, resaltando aquellas personas que pertenecen a la DDTI, en cumplimiento de acciones que mitiguen el riesgo de emitir avales, respuestas o autorizaciones sin el debido cumplimiento. 
</t>
    </r>
    <r>
      <rPr>
        <b/>
        <sz val="8"/>
        <rFont val="Arial"/>
        <family val="2"/>
      </rPr>
      <t xml:space="preserve">
Gestión Mentalidad y Cultura:  </t>
    </r>
    <r>
      <rPr>
        <sz val="8"/>
        <rFont val="Arial"/>
        <family val="2"/>
      </rPr>
      <t xml:space="preserve">La DMC hizo seguimiento y control a través de los Comités Técnicos del 30 de Marzo y 30 de mayo de 2017, en el cual se presenta el estado de contratación y convenios de la DMC, vigente y  vencida .
- De acuerdo con la reunión realizada el día 30 de Mayo de 2017 con la OAP para el tema de  optimización de los riesgos de los procesos a cargo de la Dirección de Mentalidad y Cultura. Se definió lo siguiente:
- Revisar la propuesta presentada en la reunión con la OAP de los riesgos asociados a la DMC. Esta tarea se hizo mediante correo electrónico el 31 de mayo de 2017 (se remite pantallazo de la revisión efectuada por el equipo de la DMC dando respuesta y aprobación).
- Organizar la reunión con los supervisores de la DMC con el fin de socializar el Plan de Supervisión. En este sentido, se solicitó en Comité Técnico del 06 de Junio de 2017 "aprobación de las reuniones con e fin de capacitar a los supervisores de los Programas de la DMC para dar cumplimiento a la optimización del riesgo".
- El día 13 de Junio de 2017 se realiza la primera reunión de Capacitación con los supervisores del programa de Apropiación Social.
</t>
    </r>
    <r>
      <rPr>
        <b/>
        <sz val="8"/>
        <rFont val="Arial"/>
        <family val="2"/>
      </rPr>
      <t xml:space="preserve">Gestión Orientación del SNCTI: </t>
    </r>
    <r>
      <rPr>
        <sz val="8"/>
        <rFont val="Arial"/>
        <family val="2"/>
      </rPr>
      <t xml:space="preserve">-Con el fin de hacer seguimiento a las obligaciones de los contratistas del Grupo Interno de Apoyo Financiero y Presupuestal, se realizó un cronograma en donde se estableció las fechas de entrega oportuna de informes y actividades establecidas, la periodicidad, plazos de entrega, y los responsables, de acuerdo a cada uno de los procesos de la cadena en la financiera, como lo son:
    Presupuesto regalías
    Presupuesto Nación
    Tesorería
    Contabilidad
    Viáticos
    Cartera
De acuerdo al cronograma establecido se hace seguimiento mensual del cumplimiento oportuno de las tareas asignadas
-En el transcurso del primer cuatrimestre, no se ha programado para la financiera espacios de capacitación y socialización desarrollados por SEGEL y demás instancias, en lo relacionado a la supervisión de contratos.
</t>
    </r>
    <r>
      <rPr>
        <b/>
        <sz val="8"/>
        <rFont val="Arial"/>
        <family val="2"/>
      </rPr>
      <t xml:space="preserve">Gestión Recursos Financieros-FFJC:  </t>
    </r>
    <r>
      <rPr>
        <sz val="8"/>
        <rFont val="Arial"/>
        <family val="2"/>
      </rPr>
      <t xml:space="preserve">La autorización de los pagos se realizó con las verificaciones, revisiones exigidas y con el cumplimiento de los requisitos establecidos contractualmente. Las revisiones y su trazabilidad quedan en el MGI desde el registro del pago hasta su desembolso con los respectivos controles por parte del supervisor del contrato o convenio, de los delegados del FFJC, de los colaboradores de la Fiduciaria.
Durante el período comprendido entre enero y mayo de 2017, fueron elaboradas 257 órdenes de giro a través del MGI, desde el número 385 a la 641, autorizándose pagos por un valor total de $169.315.843.777,63.
</t>
    </r>
    <r>
      <rPr>
        <b/>
        <sz val="8"/>
        <rFont val="Arial"/>
        <family val="2"/>
      </rPr>
      <t xml:space="preserve">
Gestión Territorial: </t>
    </r>
    <r>
      <rPr>
        <sz val="8"/>
        <rFont val="Arial"/>
        <family val="2"/>
      </rPr>
      <t xml:space="preserve">
-Con el fin de homologar conceptos y generar un protocolo al interior de la entidad, los supervisores se reunieron a definir aspectos mínimos y básicos del proceso de supervisión y lo que respecta al proceso de revisión y validación de los informes mensuales  y especialmente el informe final, el cual debe contener todos los soportes de la ejecución de las actividades contractuales y las rutas para encontrar dichas evidencias. Es por esto que este proceso, se realiza con mayor mesura y más detalle.
-En torno a garantizar la participación del personal involucrado en la supervisión de contratos a los espacios de capacitación  y socialización que desarrolle la SEGEL y demás  instancias, se informa que para el primer semestre de 2017, no fue posible atender el llamado a capacitación en la fecha indicada por SEGEL, por lo cual se  requirió por medio escrito la realización de una jornada exclusiva para el personal de Gestión  Territorial, la cual no fue posible realizar  en este semestre. Sin embargo se  realizó  una reunión de trabajo entre los  supervisores del área para abordar  otros  aspectos del proceso de  supervisión,  y quedamos  atentos a realizar la capacitación lo antes posible. Así mismo se  informa que es de conocimiento para los  supervisores, los manuales que reposan en Gina  sobre el proceso de supervisión de contratos.</t>
    </r>
  </si>
  <si>
    <t xml:space="preserve">Se toma el reporte cargado por el responsable en el  módulo de Riesgos/Gina
Se actualizó la guía en Internet, de acuerdo con las actualizaciones del Reglamento y el Manual de Operaciones del Fondo, la guía se puede ver en el link  http://colciencias.gov.co/sites/default/files/guia-fondo-caldas.pdf
Igualmente, se puso en producción el desarrollo de la mejora en el Proceso de Solicitud de Elaboración y Modificación de Convenios de Aporte el cual consistió en la reducción de 33 pasos en el MGI a 7 y la comunicación con ORFEO con el fin de que ene l MGI ya no se carguen documentos sino únicamente en el ORFEO.
Para los nuevos procesos del MGI, se capacitó a los asistentes en los el cual a partir del 15 de Junio está comunicado directamente con ORFEO en el proceso de Elaboración y Modificación de Convenios de Aporte, la capacitación se centró en el ingreso de los convenios en el MGI, la creación de expedientes, la tipicación de los anexos en ORFEO y los nuevos pasos en el MGI, en general los funcionarios participaron, presentaron inquietudes y recibieron afablemente el nuevo desarrollo, resaltando el aporte en la reducción de procesos y autorizaciones y aprobando muy favorablemente el nuevo proceso
También se realizaron reuniones con las áreas técnicas identificando algunos parámetros mínimos que éstas realizan para evaluar las entidades y se sugiere el aplicarlo a todos los proyectos, con algunos cambios en los valores mínimos de los indicadores.
 </t>
  </si>
  <si>
    <t>R14-2017 Conflicto de intereses de los evaluadores externos, que revisan técnicamente y califican los proyectos que serán financiados con recursos del Fondo de Ciencia, Tecnología e Innovación (paneles de expertos)</t>
  </si>
  <si>
    <t>En ocasiones los evaluadores  no se apegan a lo definido en el procedimiento de Evaluación de programas y proyectos de CTeI a financiar con recursos del FCTeI, generando conflicto de intereses al participar en la definición, formulación y estructuración del programa o proyecto a evaluar.</t>
  </si>
  <si>
    <t xml:space="preserve">
Programas o proyectos evaluados bajo criterios que no corresponda a los estándares técnicos y objetivos, definidos en la normatividad y procedimientos para este proceso.</t>
  </si>
  <si>
    <t>Ejecutar estrategias para evitar  situaciones relacionadas con conflicto de intereses de los evaluadores externos, se afecte la objetividad de la revisión  técnica  y calificación de los proyectos susceptibles a ser financiados con recursos del Fondo de Ciencia, Tecnología e Innovación (paneles de expertos)</t>
  </si>
  <si>
    <t>Evitar que debido a situaciones relacionadas con conflicto de intereses de los evaluadores externos, se afecte la objetividad de la revisión  técnica  y calificación de los proyectos susceptibles a ser financiados con recursos del Fondo de Ciencia, Tecnología e Innovación (paneles de expertos)</t>
  </si>
  <si>
    <t>Se toma el reporte cargado por el responsable en el  módulo de Riesgos/Gina
En la vigencia 2017  en su primer  cuatrimestre, se realizó la  evaluación de 10 proyectos lo cual se  realizó basado en el procedimiento actual de la entidad para este proceso. Para tal fin se le solicitó a todos los evaluadores que participaron en el panel, la firma en el acuerdo de confidencialidad  y  la  declaración de no conflicto de  intereses, con el fin de contar  con una medida preventiva para el proceso previo al envió de la información confidencial y así cumplir con los  esquemas previstos en el plan anticorrupción de la entidad.</t>
  </si>
  <si>
    <t xml:space="preserve">Se toma el reporte cargado por el responsable en el  módulo de Riesgos/Gina.
Durante en primer cuatrimestre la SEGEL realizó la revisión de requisitos contractuales a través de las listas de verificación, las cuales se encuentran disponibles en cada expediente disponibles su verificación física.
Es de aclarar que las listas de chequeo se encuentran cargadas en el Aplicativo GINA </t>
  </si>
  <si>
    <t>REPORTES  OFICINA ASESORA DE PLANEACIÓN A 31-08-2017</t>
  </si>
  <si>
    <t>EVALUACION  OFICINA DE CONTROL INTERNO A 31-08-2017</t>
  </si>
  <si>
    <t>Carencia de una solución de automatización del servicio para el manejo de  PQRDS
Falta de una cultura de servicio al ciudadano al interior de la entidad, que afiance y promueva la calidad, pertinencia y validez en la respuesta a  PQRDS basados en la normatividad y procedimientos establecidos
Insuficiente seguimiento que permita efectuar un análisis de casos por canal, tipo de solicitud y oportunidad de respuesta</t>
  </si>
  <si>
    <r>
      <t xml:space="preserve">Las actividades programadas por el líder del proceso, se evaluaron separadamente, y se concluye que estas apuntan a mitigar el Riesgo inicialmente establecido; se generaron siete campañas de comunicación de las cuales tres corresponden a semanas temáticas, lo que demuestra el impacto de este formato que se ha ido afianzando y en el que la entidad esta  aprendido a "empaquetar" diferentes tácticas de comunicación.  Ver </t>
    </r>
    <r>
      <rPr>
        <u/>
        <sz val="8"/>
        <color rgb="FF0070C0"/>
        <rFont val="Arial"/>
        <family val="2"/>
      </rPr>
      <t xml:space="preserve">en:http://awa/gina/rsk/risk?soa=7&amp;mdl=rsk&amp;_sveVrs=78f774a966f3bf7efe06790e7a28f4dea4a584d8&amp;id=10754 </t>
    </r>
    <r>
      <rPr>
        <sz val="8"/>
        <color rgb="FF0070C0"/>
        <rFont val="Arial"/>
        <family val="2"/>
      </rPr>
      <t xml:space="preserve"> </t>
    </r>
    <r>
      <rPr>
        <sz val="8"/>
        <rFont val="Arial"/>
        <family val="2"/>
      </rPr>
      <t xml:space="preserve">de igual forma visualizar e: </t>
    </r>
    <r>
      <rPr>
        <u/>
        <sz val="8"/>
        <color rgb="FF0070C0"/>
        <rFont val="Arial"/>
        <family val="2"/>
      </rPr>
      <t xml:space="preserve">http://www.colciencias.gov.co/sala_de_prensa . </t>
    </r>
    <r>
      <rPr>
        <sz val="8"/>
        <rFont val="Arial"/>
        <family val="2"/>
      </rPr>
      <t xml:space="preserve"> No obstante los controles se deben manter, garantizando asi, reducir el riesgo inicialamente establecido.</t>
    </r>
  </si>
  <si>
    <r>
      <t xml:space="preserve">Las tareas reportadas se evaluaron y estas son coherentes con las actividades propuestas por los dueños de los proceos, toda vez que este Riesgo es transversal a cada una de la direcciónes técnicas de la entidad. Ver en </t>
    </r>
    <r>
      <rPr>
        <u/>
        <sz val="8"/>
        <color rgb="FF0070C0"/>
        <rFont val="Arial"/>
        <family val="2"/>
      </rPr>
      <t xml:space="preserve">http://awa/gina/rsk/user?soa=23&amp;mdl=rsk&amp;_sveVrs=78f774a966f3bf7efe06790e7a28f4dea4a584d8&amp;rskMgtId=6474&amp;id=10755. </t>
    </r>
    <r>
      <rPr>
        <sz val="8"/>
        <color rgb="FF0070C0"/>
        <rFont val="Arial"/>
        <family val="2"/>
      </rPr>
      <t xml:space="preserve"> De igual forma en : </t>
    </r>
    <r>
      <rPr>
        <u/>
        <sz val="8"/>
        <color rgb="FF0070C0"/>
        <rFont val="Arial"/>
        <family val="2"/>
      </rPr>
      <t>http://www.colciencias.gov.co/convocatorias</t>
    </r>
    <r>
      <rPr>
        <sz val="8"/>
        <color rgb="FF0070C0"/>
        <rFont val="Arial"/>
        <family val="2"/>
      </rPr>
      <t xml:space="preserve"> </t>
    </r>
    <r>
      <rPr>
        <sz val="8"/>
        <rFont val="Arial"/>
        <family val="2"/>
      </rPr>
      <t>Por ser un riesgo sensible, el cual es transversal a las areas técnicas de la entidad; la OCI recomienda se continue con los controles establecidos inicialmente; el Riesgo Residual se debe mantener.</t>
    </r>
  </si>
  <si>
    <r>
      <t xml:space="preserve">Se hizo zverificación a la aherramienta GINA, se establecio que las acciones  reportadas son coherentes y cumplen con los objetivos establecidos para mitigar el Riesgo inicialmente establecido. ver el Link: </t>
    </r>
    <r>
      <rPr>
        <u/>
        <sz val="8"/>
        <color rgb="FF0070C0"/>
        <rFont val="Arial"/>
        <family val="2"/>
      </rPr>
      <t>http://awa/gina/rsk/report?soa=2&amp;mdl=rsk&amp;_sveVrs=78f774a966f3bf7efe06790e7a28f4dea4a584d8</t>
    </r>
  </si>
  <si>
    <r>
      <t xml:space="preserve">Se hizo zverificación a la aherramienta GINA, se establecio que las acciones  reportadas son coherentes y cumplen con los objetivos establecidos para mitigar el Riesgo inicialmente establecido. ver el Link: </t>
    </r>
    <r>
      <rPr>
        <u/>
        <sz val="8"/>
        <color rgb="FF0070C0"/>
        <rFont val="Arial"/>
        <family val="2"/>
      </rPr>
      <t>http://awa/gina/doc/usrdoc?soa=12&amp;mdl=doc&amp;_sveVrs=78f774a966f3bf7efe06790e7a28f4dea4a584d8&amp;docId=663&amp;__searcher_pos=s_documents:11#</t>
    </r>
    <r>
      <rPr>
        <sz val="8"/>
        <rFont val="Arial"/>
        <family val="2"/>
      </rPr>
      <t xml:space="preserve">  Adicionalmente se realizo la consulta necesaria para verificar requisitos fijados al interior de cada cargo que fue provehido durante el primer semestre de 2017. Acciones pertinenetes que conducen a mitigar el riesgo inicialmente establecido. no obstante la OCI recomienda mantener los controles inicialmente establecidos. El procedmientoa actualizado data de 21-12-2016 y corresponde a la versión No 5</t>
    </r>
  </si>
  <si>
    <r>
      <t xml:space="preserve">La Oficina de Control Interno verifico reportes efectuados al interior de la herramienta GINA, se establece coherencia para mitigar el Riesgo inicialmente establecido en: </t>
    </r>
    <r>
      <rPr>
        <u/>
        <sz val="8"/>
        <color rgb="FF0070C0"/>
        <rFont val="Arial"/>
        <family val="2"/>
      </rPr>
      <t>http://awa/gina/rsk/risk?soa=7&amp;mdl=rsk&amp;_sveVrs=78f774a966f3bf7efe06790e7a28f4dea4a584d8&amp;id=1871</t>
    </r>
    <r>
      <rPr>
        <sz val="8"/>
        <color rgb="FF0070C0"/>
        <rFont val="Arial"/>
        <family val="2"/>
      </rPr>
      <t xml:space="preserve"> </t>
    </r>
    <r>
      <rPr>
        <sz val="8"/>
        <rFont val="Arial"/>
        <family val="2"/>
      </rPr>
      <t>No obstgante los controles establecidos deben continuar, con lo cual se garantiza que el riesgo inicialmente establecido se mantega bajo control.</t>
    </r>
  </si>
  <si>
    <r>
      <t xml:space="preserve">Mediante la verificación y seguimiento  la Oficina Control Interno evaluó los reportes realizados a 31-08-2017; estableció  coherencia con las tareas propuestas.  De igual forma recomienda que por ser un Riesgo transversal, el adecuado uso de los bienes fisicos y las instalaciones de la entidad, debe ser una prioridad de los funcionarios y colaboradores para manter en optimas condiciones la nueva sede de la entidad. La Dirección de Gestion de recursos y Logistica debe ser la lider para que reporte a la OAP, los avances y cumplimiento de tareas que permitan mitigar el Riesgo establecido, esto en razon a que es un Riesgo transversal que cubre toda la aentidad. Ver en: </t>
    </r>
    <r>
      <rPr>
        <u/>
        <sz val="8"/>
        <color rgb="FF0070C0"/>
        <rFont val="Arial"/>
        <family val="2"/>
      </rPr>
      <t>http://awa/gina/doc/searchers?soa=1&amp;mdl=doc&amp;_sveVrs=78f774a966f3bf7efe06790e7a28f4dea4a584d8&amp;mis=doc1</t>
    </r>
  </si>
  <si>
    <r>
      <t xml:space="preserve">La Oficina de Control Interno observa avances significativos, los cuales se orientan a mitigar el Riesgo inicialmente establecido, no obstante se requiere   un control permanente al interior de cada una de las actividades que se realizan en el Fondo Francisco Jose de Caldas; garantizado mitigación del Riesgo establecido.  En el el Link se puede visutalizar el cumplimiento de tareas propuestas: &lt;a </t>
    </r>
    <r>
      <rPr>
        <u/>
        <sz val="8"/>
        <color rgb="FF0070C0"/>
        <rFont val="Arial"/>
        <family val="2"/>
      </rPr>
      <t>href="http://awa/gina/doc/searchers?soa=1&amp;mdl=doc&amp;_sveVrs=78f774a966f3bf7efe06790e7a28f4dea4a584d8&amp;mis=doc1" type="Reference"&gt;http://awa/gina/doc/searchers?soa=1&amp;amp;mdl=doc&amp;amp;_sveVrs=78f774a966f3bf7efe06790e7a28f4dea4a584d8&amp;amp;mis=doc1&lt;/a&gt;.</t>
    </r>
  </si>
  <si>
    <t>A la fecha de monitoreo del Riesgo identificado, la Oficina de Control Interno no evidencio acciones encaminadas a dar cumplimiento de las actividades propuestas; en tal sentido se recomienda que la Oficina Asesora de Planeación, líder del SGC; establezca las causas que dieron origen al no reporte de la actividad programada.</t>
  </si>
  <si>
    <t>Los usuarios que tienen acceso a la información SIIF, han sido asignados  de acuerdo al perfil de operación, cumpliendo con los protocolos establecidos para tal fin por la administración de SIIF Nación; el Riesgo se encuentra bajo control. En tal sentido la OCI, recomienda continuar con los controles establecidos, garantizado de esta forma el control del Riesgo inicialmente establecido. No obstante la OAP describe las tareas realizadas para realizar los pagos al interior del FFJC.  Mediante monitoreo no se evidencio reporte alguno por parte del líder del procedimiento.</t>
  </si>
  <si>
    <t>El Reporte realizado no mitiga el Riesgo identificado; en tal sentido la OCI considera que las liquidaciones son una actividad permanente, donde se presentarán saldos a reintegrar y el número de liquidaciones se encuentra en aumento, es necesario que se adopten mecanismos que le permitan a la entidad tener bajo control la liquidación de contratos, control que de no hacerse, estaría colocando a la entidad en riesgo con el reintegro de recursos no utilizados. Por consiguiente la comunicación entre el área financiera y secretaria General, debe ser fluida para que mediante mecanismos de control los recursos que se establezcan al interior de las liquidaciones sean incorporados oportunamente al Tesoro Nacional. En tal sentido recomienda a la OAP verificar y direccionar el Riesgo identificado inicialmente y conjuntamente con el área financiera establecer acciones que den cuenta de la mitigación del Riesgo establecido.</t>
  </si>
  <si>
    <r>
      <t xml:space="preserve">A agosto 31 de 2017, realizaron 6 Comités de Contratación, hubo socializacion de los procesos y se revisaron los estudios  previos en cuanto a coherencia y pertinencia de cada uno de los procesos, los miembros del comité en ejercicio de sus funciones, hicieron las observaciones necesarias y se solicitaron ajustes requeridos para cada caso. De Igual forma adjuntaron las actas del comité como medio probatorio de lo actuado. Ver en: </t>
    </r>
    <r>
      <rPr>
        <u/>
        <sz val="8"/>
        <color theme="10"/>
        <rFont val="Arial"/>
        <family val="2"/>
      </rPr>
      <t>:</t>
    </r>
    <r>
      <rPr>
        <u/>
        <sz val="8"/>
        <color rgb="FF0070C0"/>
        <rFont val="Arial"/>
        <family val="2"/>
      </rPr>
      <t>http://awa/gina/pln/pln?soa=40&amp;mdl=pln&amp;_sveVrs=78f774a966f3bf7efe06790e7a28f4dea4a584d8&amp;float=t&amp;plnId=11173&amp;id=85304&amp;__searcher_pos=tasks:0#</t>
    </r>
  </si>
  <si>
    <r>
      <t xml:space="preserve">Las tareas reportadas son coherentes  las actividades realizadas, visualiza en: </t>
    </r>
    <r>
      <rPr>
        <u/>
        <sz val="8"/>
        <color rgb="FF0070C0"/>
        <rFont val="Arial"/>
        <family val="2"/>
      </rPr>
      <t>http://awa/gina/rsk/risk?soa=7&amp;mdl=rsk&amp;_sveVrs=78f774a966f3bf7efe06790e7a28f4dea4a584d8&amp;id=10752</t>
    </r>
    <r>
      <rPr>
        <sz val="8"/>
        <color rgb="FF0070C0"/>
        <rFont val="Arial"/>
        <family val="2"/>
      </rPr>
      <t xml:space="preserve"> </t>
    </r>
    <r>
      <rPr>
        <sz val="8"/>
        <rFont val="Arial"/>
        <family val="2"/>
      </rPr>
      <t xml:space="preserve">de igual forma ver en: </t>
    </r>
    <r>
      <rPr>
        <u/>
        <sz val="8"/>
        <color rgb="FF0070C0"/>
        <rFont val="Arial"/>
        <family val="2"/>
      </rPr>
      <t xml:space="preserve">http://www.colciencias.gov.co/colciencias/planeacion_y_gestion/planeacion_gestion_adquisicion_list.  </t>
    </r>
    <r>
      <rPr>
        <sz val="8"/>
        <color rgb="FF0070C0"/>
        <rFont val="Arial"/>
        <family val="2"/>
      </rPr>
      <t xml:space="preserve"> </t>
    </r>
    <r>
      <rPr>
        <sz val="8"/>
        <rFont val="Arial"/>
        <family val="2"/>
      </rPr>
      <t xml:space="preserve"> No obstante la OCI, recomienda  mantener el Riesgo con con los controles establecidos y mediante seguimiento por parte de la OAP, verificar el cumplimiento oportuno de las tareas propuestas; la adquisición de la cintoteca y 188 cintas están orientadas a generar seguridad de la información de la entidad. No obstante la tarea que se fijaron inicialmente, fue la puesta en marca y la implementación de herramientas tecnológicas que coadyuven al mantenimiento de la seguridad de la información tecnológica de la entidad. Actividad que se debe cumplir al finalizar la actual vigencia. </t>
    </r>
  </si>
  <si>
    <r>
      <t xml:space="preserve">Las actividades reportadas son coherentes y apuntan a mitigar el Riesgo establecido inicialmente; los reportes se hicieron oportunamente  y se pueden  visualizar en el Link: </t>
    </r>
    <r>
      <rPr>
        <u/>
        <sz val="8"/>
        <color rgb="FF0070C0"/>
        <rFont val="Arial"/>
        <family val="2"/>
      </rPr>
      <t>http://www.colciencias.gov.co/sites/default/files/ckeditor_files/Informe%20de%20PQRS%20y%20%20Satisfacci%C3%B3n%20II%20Trimestre%202017.pd</t>
    </r>
    <r>
      <rPr>
        <sz val="8"/>
        <color rgb="FF0070C0"/>
        <rFont val="Arial"/>
        <family val="2"/>
      </rPr>
      <t xml:space="preserve">f, </t>
    </r>
    <r>
      <rPr>
        <sz val="8"/>
        <rFont val="Arial"/>
        <family val="2"/>
      </rPr>
      <t>y</t>
    </r>
    <r>
      <rPr>
        <sz val="8"/>
        <color rgb="FF0070C0"/>
        <rFont val="Arial"/>
        <family val="2"/>
      </rPr>
      <t xml:space="preserve">  </t>
    </r>
    <r>
      <rPr>
        <u/>
        <sz val="8"/>
        <color rgb="FF0070C0"/>
        <rFont val="Arial"/>
        <family val="2"/>
      </rPr>
      <t>http://www.colciencias.gov.co/sites/default/files/ckeditor_files/Encuesta%20Satisfacci%C3%B3n%20I%20Sem%202017%20Publicar.pdf,</t>
    </r>
    <r>
      <rPr>
        <sz val="8"/>
        <rFont val="Arial"/>
        <family val="2"/>
      </rPr>
      <t xml:space="preserve"> de  igual forma en la herramienta GINA, en: </t>
    </r>
    <r>
      <rPr>
        <u/>
        <sz val="8"/>
        <color rgb="FF0070C0"/>
        <rFont val="Arial"/>
        <family val="2"/>
      </rPr>
      <t xml:space="preserve">http://awa/gina/pln/pln?soa=40&amp;mdl=pln&amp;_sveVrs=78f774a966f3bf7efe06790e7a28f4dea4a584d8&amp;isMyDuities=1&amp;plnId=10187&amp;id=38386&amp;taskId=38386&amp;isMyDuities=1&amp;taskResource=1&amp;__searcher_pos=myTasksResource:0 </t>
    </r>
    <r>
      <rPr>
        <sz val="8"/>
        <color rgb="FF0070C0"/>
        <rFont val="Arial"/>
        <family val="2"/>
      </rPr>
      <t xml:space="preserve">  </t>
    </r>
    <r>
      <rPr>
        <sz val="8"/>
        <rFont val="Arial"/>
        <family val="2"/>
      </rPr>
      <t>La Oficina de Control Interno recomienda ejercer monitoreo permanente para evaluar la implementación a través de ORFEO, el manejo de las PQRDS, que recibe a diario la entidad; evaluación que se debe realizar periódicamente, garantizando la respuesta oportuna de las peticiones, quejas y reclamos recibidas por la entidad.</t>
    </r>
  </si>
  <si>
    <t>De acuerdo al reporte, la Oficina de Control Interno recomienda que el Manual de Contratación y Supervisión, identificado con el código del SGC No A106M01, se debe socializar con los supervisores de los contratos que ha celebrado la entidad; el Riesgo identificado es transversal a cada uno de los procesos Misionales y de apoyo de la entidad; situación que dificulta su evaluación por los diferentes usuarios “Internos y Externos” que requieren la información. Los artículos 83 y 84 del Estatuto Anticorrupción “Ley 1474 de 2011”, se deben difundir ampliamente, artículos que establecen funciones y obligaciones de los supervisores de los contratos. 
La fecha de reporte de las acciones planificadas, establecida por los dueños del proceso “06-30-2017”, no se cumplió y en tal sentido; la Oficina de Control Interno considera que el Riesgo Identificado no se ha mitigado y la probabilidad e impacto implícito en el riesgo es Extrema.  Adicionalmente se recomienda que la evaluación del riesgo se haga separadamente y que la Oficina Asesora de Planeación consolide los reportes que hagan los dueños de los procesos y suban a la herramienta GINA, un documento consolidado, donde se visualice el grado de cumplimiento en forma transversal.</t>
  </si>
  <si>
    <t>TAREA</t>
  </si>
  <si>
    <t>REPORTES  OFICINA ASESORA DE PLANEACIÓN A 31-12-2017</t>
  </si>
  <si>
    <t>EVALUACION  OFICINA DE CONTROL INTERNO A 31-12-2017</t>
  </si>
  <si>
    <t xml:space="preserve">Se toma el reporte cargado por el responsable en el  módulo de Riesgos/Gina
Afianzar la cultura
Para afianzar la cultura se realizaron capacitaciones sobre temas que tienen alto impacto sobre el servicio y que pueden mejorar la percepción de los ciudadanos. Los temas tratados fueron "Manejo del teléfono" e "ingreso a la entidad". Como soporte se adjuntan los listados de asistencia a dichas capacitaciones, la invitación realizada como el resultado de la evaluación de las mismas.
Por otra parte se continúa con el concurso “Se parte del buen servicio” donde se le envió a los directores los resultados del segundo período del concurso el cual comprendía fechas de abril – junio y se envió el 9 de agosto. Así mismo, se envió el resultado del concurso realizado durante 2017, el cual buscaba incentivar a las áreas  a que respondieran las PQRDS antes de la fecha de vencimiento, se obtuvieron  Planeación, Subdirección, Control interno, Fomento, OTIC y Mentalidad. El evento de reconocimiento se encuentra en organización en conjunto con Talento Humano.
Implementación seguimiento PQRD
Para el tercer período, se atendieron 20.002 PQRDS recibidos a través de los diferentes canales y se evidencia una caída en el número de PQRDS de 7.899 con relación al trimestre anterior afectado por el bajo número de convocatorias abiertas durante el período. El canal que presenta mayor número de PQRDS es el correo electrónico con el 49% de participación al igual que en el trimestre anterior, lo que evidencia que la ciudadanía presenta preferencia por canales no presenciales.  
El consolidado demuestra que el 88% de las solicitudes recibidas con corte al tercer trimestre de 2017 corresponde a peticiones de información general las cuales son tramitadas entre 1 y 3 días.  Se disminuyeron los agradecimientos a la entidad un 68% lo que puede estar impactado por la implementación de la nueva herramienta para responder PQRDS la cual emite un correo informando que se generó respuesta y a la vez se les pide que no respondan dicho correo. Para el tercer trimestre de 2017 el mayor porcentaje de PQRDS por tipología corresponde a Convocatorias con 45.73%, esto debido a este es el medio por el cual la entidad asigna sus recursos y de las cuales el equipo de centro de contacto responde a través de los diferentes canales.
Para los meses de Octubre  y Noviembre se atendieron 11.820 PQRDS siendo el canal mas importante para este periodo el telefónico con 4.701 seguido por correo electrónico con 4.305.
 </t>
  </si>
  <si>
    <r>
      <t>Se toma el reporte cargado por el responsable en el  módulo de Riesgos/Gina</t>
    </r>
    <r>
      <rPr>
        <b/>
        <sz val="8"/>
        <rFont val="Arial"/>
        <family val="2"/>
      </rPr>
      <t xml:space="preserve">
Dotación tecnológica de la entidad</t>
    </r>
    <r>
      <rPr>
        <sz val="8"/>
        <rFont val="Arial"/>
        <family val="2"/>
      </rPr>
      <t xml:space="preserve">
Con la adición de recursos realizada al proyecto de inversión a cargo de la Oficina TIC se programaron diferentes procesos de adquisición orientados al fortalecimiento de la plataforma tecnológica de la Entidad, avanzándose en éstos según Plan Anual de Adquisiciones, entre ellos: Adquisición y Renovación del licenciamiento requerido por la Oficina TIC y por otras Oficinas de la entidad, tales como herramientas de diseño, grabación de pantalla, copias de respaldo de equipos de usuario final, antivirus corporativo. Garantía extendida de los equipos de comunicaciones marca CISCO de propiedad de la Entidad. Licenciamiento de las herramientas Ofimáticas de la Entidad. Adquisición de una herramienta que le permitirá a la Entidad mejorar los procesos y procedimientos de los servicios, así como los cambios, y monitoreo de la plataforma tecnológica. Ampliación de la infraestructura tecnológica de la Entidad, de tal manera que se  soporte la demanda y se tenga cobertura de requerimientos. Implementación Software de búsqueda, el cual traerá beneficios para la entidad y ciudadanos en la búsqueda exacta de la información, en los aplicativos de la entidad. Apoyo a la Oficina de Planeación en cuanto a la plataforma Tecnológica necesaria para la implementación de la Oficina de Proyectos, PMO. Contratación de Servicios de soporte especializado sobre la plataforma Google Apps. Renovación del parque computacional de la Entidad con 120 computadores portátiles. Renovación del licenciamiento y hardware los equipos de seguridad informática, los cuales protegen de ataques cibernéticos y protegen el ingreso no autorizado de usuarios. Adquisición de equipos tecnológicos de seguridad, audiovisuales de la Entidad, destinados a proteger la seguridad física y apoyar las salas de audiovisuales respectivamente, este proceso se realiza con recursos de la Dirección Administrativa y Financiera. En cuanto a la gestión del riesgo R2 incumplimiento de las políticas de seguridad y privacidad de la información, se debe anotar las siguientes acciones para el control del riesgo: con la adquisición de la herramienta ITIL se trabajará en establecer la gestión de incidentes, requerimientos, cambios y problemas, esto con el propósito de implementar mejores prácticas en la prestación del servicio, así como  minimizar los riesgos de procedimiento y de operación que se presenten sin gestionar los cambios solicitados, y disminuir los tiempos de detección y tratamiento de problemas.  Con las adquisiciones de equipos de seguridad para el fortalecimiento de la plataforma tecnológica se apoyará la implementación del MSPI.
Se realizó la adquisición de soluciones integrales de seguridad para los servidores que hacen parte de la infraestructura tecnológica de la Entidad y plataformas tecnológicas de Hiperconvergencia y de bases de datos, con el fin de fortalecer y garantizar protección a los activos de información de la Entidad, así como las capacidades de cómputo para fortalecer la plataforma tecnológica y los aplicativos funcionales.Igualmente se adquirió una herramienta de servicios ITIL la cual nos permitirá hacer gestión de servicios, cambios tecnológicos y problemas, nos facilita tener una visión más amplia en relación a los componentes tecnológicos de la entidad, de otra parte, adquirimos los módulos de monitoreo de infraestructura y de aplicaciones, con esto podremos tener visibilidad de problemas de los sistemas misionales, y ser proactivos a posibles riesgos tecnológicos de falta de disponibilidad. Realizamos una renovación del banco computacional de la entidad, adquiriendo equipos de última tecnología, con el fin de que los funcionarios tengan equipos de mayor capacidad y de ultima tecnología. Con la adquisición de plataforma tecnológica garantizamos la alta disponibilidad y capacidades de computo adecuadas a las necesidades de los aplicativos, también mayor desempeño al consultar los aplicativos y la información alojada en estos, igualmente al adquirir la herramienta de auditoria podemos visibilizar la actividad de las bases de datos.Con la adquisición de la herramienta ITIL se logró iniciar el diseño de los procesos y procedimientos de la Gestión de incidentes, requerimientos, cambios y problemas, con esto también se logró adquirir herramientas de monitoreo que mitigan los riesgos operacionales.Con la adquisición de equipos de seguridad física aportaremos al Modelo de Seguridad y Privacidad de la Informacion, en la fase de “implementación”, por último, con la adquisición del licenciamiento de seguridad de aplicaciones y servidores, que igualmente están alineados con la normatividad de MinTIC, en los requerimientos y guías de implementación del Modelo de Seguridad y Privacidad de la Informacion.Se tuvo avance del 100% a la ejecución del plan de adquisiciones de la Oficina de Tecnologías de la Informacion y las Comunicaciones.
En el tercer trimestre de 2017 se llevaron a cabo las siguientes actividades:
Inventario de Activos de Información: Se finalizó la tarea de levantamiento y publicación del inventario de activos de información de la Entidad de los procesos asociados a las áreas de Talento Humano, Comunicaciones y Logística. El 31 de agosto se terminó la actividad y fue publicado el registro de activos de información en el portal institucional, en la siguiente ruta:  http://www.colciencias.gov.co/sites/default/files/ckeditor_files/matriz-de-inventario-de-activos-informacion-consolidado.pdf.
Indice de Información reservada y clasificada:  Posterior al levantamiento del inventario de activos de información por parte de la Oficina TIC, se realizó una reunión con la Secretaría General para informar sobre la finalización de la actividad del registro de activos, analizándose que el trabajo por realizar para identificar el índice de información reservavda y clasificada es complejo y podría tomar un tiempo estimado de 6 meses.  La Oficina de Planeación remitió el inventario de activos de información a la Secretaría General, con el fin de que esta área inicie el levantamiento del índice de información reservada y clasificada.
Es de anotar que si bien la fecha de cumplimiento del índice de información reservada y clasificada había sido definida para el 30 de septiembre, fue necesario modificar la fecha de cumplimiento de la primera versión que entregará la Secretaría General, cambio determinado por la complejidad del inventario identificado para analizar y clasificar; y los cambios de personal que se han presentado; adicionalmente por el retraso que tuvo la finalización (hasta el 31 de agosto) del inventario de activos de información en lo correspondiente a los procesos de Talento Humano, Comunicaciones y Logística.
En la sesión de Comité de Desarrollo Administrativo llevada a cabo el 22 de septiembre  de 2017, se analizó la situación, y se acordó que la Secretaría General realice un plan de trabajo para contar con una primera versión del índice de información reservada y clasificada para máximo el 30 de octubre de 2017, dado que por la complejidad del inventario el levantamiento de índice de información reservada y clasificada puede tomar más de 6 meses.  Posteriormente en el Comité de Desarrollo Administrativo en su sesión del 23 de octubre de 2017, se realizó seguimiento al avance en esta actividad y se informó que con la verificación jurídica del alcance de la categorización  de la información reservada y clasificada registrada por las distintas áreas de la Entidad en el inventario de activos de información, se tendrá un inventario preliminar para el 30 de noviembre de 2017 y la construcción final para el 30 de junio de 2018.  Se adjuntan las actas del comité del 22 de septiembre y 23 de octubre de 2017 en las cuales se registra el informe y seguimiento realizado.
De acuerdo con las fechas definidas en el Comité de Gestión y Desempeño Institucional (anteriormente Comité de Desarrollo Administrativo), la Secretaría General entregó la primera versión (inventario parcial) del ïndice de información reservada y clasificada con corte 30 de noviembre de 2017, a publicar en el portal institucional en la sección de Transparencia y Acceso a Información Pública - 10. Instrumentos de Gestión de Información Pública. 
Al cierre de la vigencia, se mantiene en un 100% el cumplimiento de los requisitos ITEP a cargo de la Oficina TIC, así:
Existencia de inventario de información publicable o registro de activos: inventario elaborado por la Oficina TIC y entregado a la Entidad con corte 31 de agosto de 2017, según lo reportado en el período correspondiente.
Existencia de un indice de información clasificada y reservada: Indice elaborado por la Secretaría General, partiendo del inventario de activos de información elaborado y entregado por la Oficina TIC.  Con corte 30 de noviembre de 2017 se cuenta con una primera versión del inventario, considerando lo informado por la Secretaría General que dada la complejidad del inventario, el levantamiento del índice de información clasificada y reservada  puede tomar 6 meses.
Existencia de lineamientos de datos abiertos: Se siguen los lineamientos de datos abiertos definidos por Min TIC y publicados en el portal de Gobierno en Lïnea (ahora Gobierno Digital).
Publicación de Datos Abiertos en el sitio web de la Entidad: La entidad publica sus datos abiertos en el sitio web y en portal de datos abiertos del Estado Colombiano.
Existencia de una política antifraude y antipiratería: Mediante Resolución 0449 del 24 de mayo de 2017, se adoptó la Política Antifraude y Antipiratería del Departamento Administrativo de Ciencia, Tecnología e Innovación.
En el formato de soporte al indicador que se anexa en entregables, se registran las rutas para consultar las evidencias de los avances.</t>
    </r>
    <r>
      <rPr>
        <b/>
        <sz val="8"/>
        <rFont val="Arial"/>
        <family val="2"/>
      </rPr>
      <t xml:space="preserve">
Contribuir a una Colciencias más moderna</t>
    </r>
    <r>
      <rPr>
        <sz val="8"/>
        <rFont val="Arial"/>
        <family val="2"/>
      </rPr>
      <t xml:space="preserve">
Durante el tercer trimestre  de 2017 se registran las siguientes actividades en la Estrategia de Gobierno Digital (antes Gobierno en Línea): 1. Trámites y Servicios en Línea:  En el Sistema de Información de Gestión de Proyectos, se relacionan los siguientes servicios: Formulario de captura de información para la radicación de las solicitudes de Reconocimiento de las Unidades de I+D+i de empresa Formulario de proyectos y programas para hacer uso de ficha técnica configurable por convocatoria e invitación especial
Formulario de proyectos y programas, para consolidar el presupuesto del programa a partir de los proyectos y registrar el personal de los proyectos en el programa En el Sistema Integrado de PQRD:   módulo PQRDS en producción Servicios web entre el portal y Orfeo, correspondiente a las PQRDS operando 2. Avances del trimestre en el Modelo de Seguridad y Privacidad de la Información - MSPI: En la fase de implementación se tienen los siguientes avances: Se elaboran lineamientos y procedimientos de seguridad
 Se proponen y gestiona la implementación de controles a nivel de seguridad en la Entidad. Se solicita auditoría al MSPI
 Se ejecuta el programa de entrenamiento en MSPI  Se elabora e implementa la plantilla de acuerdo de confidencialidad.
El plan de implementación se elaboró con cumplimiento a diciembre de 2018, de acuerdo a los lineamientos emitidos por GEL, mediante el decreto 1078 de 2015, de acuerdo a esto la Entidad se encuentra en procedo de implementación.
TIC PARA LA GESTIÓN
En este dominio se relacionan los siguientes avances: * Se avanzó en el trámite precontractual para contratar una consultoría que acompañe la ejecución del proyecto para la implementación de iniciativas derivadas del ejercicio de Arquitectura Empresarial para la Gestión de Tecnologías de la Información – AE-GTI de Colciencias, resultante del avance en este eje temático TIC para la Gestión llevado a cabo en 2016:  Al respecto se elaboraron estudios previos, ficha técnica de servicios y entregables, se realizó estudio de mercado y análisis de sector, se elaboró matriz de riesgos.  El concurso de méritos 001 fue publicado en SECOP y el contrato inició su ejecución el 27 de septiembre de 2017.  
* Mediante resolución 0836 del 28 de agosto de 2017, se adopta la política de uso eficiente de papel - "Cero Papel" del Departamento Administrativo de Ciencia, Tecnología e Innovación - Colciencias, la cual se puede consultar en el portal web insttitucional, en el siguiente enlace: http://www.colciencias.gov.co/sites/default/files/upload/reglamentacion/resolucion_0836-2017.pdf
Respecto a los sub-criterios definidos en el plan de acción GEL 2017 para la categoría "Contribuir a una Colciencias más moderna",  se relacionan en el entregable de esta tarea (formato de soporte del indicador programático), los avances obtenidos y donde se pueden consultar las evidencias correspondientes, que sirven de soporte al resultado equivalente a un 78% de avance de cumplimiento de requisitos GEL en Colciencias, en lo correspondiente a la Oficina TIC. (reporte actualizado con corte 30 de noviembre de 2017).
Al respecto para garantizar el porcentaje de avance proyectado para la vigencia, durante el cuarto trimestre de 2017, desde la Oficina TIC se realizarán reuniones de seguimiento para definir actividades a realizar para garantizar el cumplimiento de los criterios establecidos.
Gestión del Riesgo:  R2-2017 Incumplimiento a las políticas de seguridad y privacidad de la información.
Las campañas de sensibilización fortalecen los conocimientos y cultura en seguridad de la información en todos los colaboradores y terceros de Colciencias, mitigando los riesgos de incumplimiento a las políticas de seguridad y privacidad de la información, adicionalmente, con la identificación de los riesgos de una manera temprana se puede evitar la materialización de los mismos.
Durante el cuarto trimestre de 2017, se realizaron las siguientes actividades en la implementación de la estrategia de Gobierno Digital a cargo de la Oficina TIC:
Arquitectura Empresarial para la Gestión de TI: La firma GROW DATA SAS ejecutó el objeto del contrato 679-2017 con el objeto de prestar servicios profesionales de consultoría que posibiliten a Colciencias instaurar o establecer capacidades de Arquitectura Empresarial que le permitan la gobernabilidad de sus Tecnologías de la Información (TI).  En desarrollo del contrato se obtuvieron los siguientes entregables/productos: Plan general de la fase II del proyecto Cronograma con responsables y Work Breakdown Structure (WBS) Documento Plan de Gestión de los proyectos o iniciativas de TI Documento "Programación y contenidos de la capacitación, práctica y evaluación en Gobierno de TI y Estrategia TI, para la instauración o establecimiento de capacidades de Arquitectura Empresarial para la gobernanza de la Arquitectura TI". Documento "Programación y contenidos de la capacitación, práctica  y evaluación para la explotación de las funcionalidades de siete (7) módulos de la herramienta de Arquitectura Empresarial MEGA HOPEX".  Documento "Ejercicios de arquitectura empresarial realizados en desarrollo de la consultoría". Documento "Artefactos de arquitectura empresarial con los cuales se actualizó el Repositorio institucional de Arquitectura Empresarial MEGA HOPEX”". Documento "Implementación de la Estrategia de Uso y Apropiación de TI". Documento "Implementación del Plan de gestión del cambio y Cultura TI”. La documentación sobre los entregables se encuentra O:\OSI\Contratación\Interventoria\Contratos\2017\FIRMAS\679-2017 GROWDATA SAS (Arquitectura Empresarial)". 2.
2.  Implementación del Modelo de Seguridad y Privacidad de la Información - MSPI: durante el cuarto trimestre de 2017 se realizaron las siguientes actividades: Se realizó el autodiagnostico. Se atendió la revisión (pre-auditoría) de MinTIC al MSPI. Se ejecutó el plan de entrenamiento Se terminó el levantamiento de riesgos de seguridad y su plan de tratamiento. Se elaboró, aprobó y divulgó el procedimiento de Gestión de Incidentes de Seguridad de la Información. Se elaboraron y pasaron para aprobación del jefe de la Oficina TIC los procedimientos de seguridad. Se implementó la herramienta de Gestión del Sistema de Gestión de Seguridad de la Información. Se implementó la herramienta de auditoría del Directorio Activo, Correlacionador de Eventos y Análisis de Vulnerabildiades. Se ejecutaron pruebas de seguridad de la información (Análisis de vulnerabilidades, Pruebas de Penetración e Ingeniería Social) Se elaboraron formatos de Firewall y Gestión de Acceso Se avanzó en la implementación de la transición de IPv4 a IPv6. Se pueden resaltar los siguientes logros obtenidos en el MSPI: Uso y apropiación en seguridad de la información por parte de los Colaboradores de Colciencias. Implementación y permanencia de controles de seguridad. Avance en la meta propuesta para el año 2017. Posicionar la Entidad con avances más representativos e la implementación del MSPI ante MINTIC. Dificultades: Disponibilidad de tiempo por parte de los Colaboradores para asistencia a reuniones y capacitaciones. Falta de apropiación.
Falta de recursos de seguridad de la información en el equipo de trabajo. Datos Abiertos:  En el mes de noviembre de 2017, se publicaron/actualizaron 13 set de datos abiertos de la Entidad en el portal de datos del Estado Colombiano.  Los set de datos se relacionan a continuación: ASPIRANTES A BECAS DE FORMACIÓN DE ALTO NIVEL PARA LAS REGIONES 2016https://www.datos.gov.co/Ciencia-Tecnolog-a-e-Innovaci-n/ASPIRANTES-A-BECAS-DE-FORMACI-N-DE-ALTO-NIVEL-PARA/5em4-pbtp ASPIRANTES A BECAS DE FORMACIÓN DE ALTO NIVEL PARA LAS REGIONES 2015https://www.datos.gov.co/Ciencia-Tecnolog-a-e-Innovaci-n/ASPIRANTES-A-BECAS-DE-FORMACI-N-DE-ALTO-NIVEL-PARA/cpjx-whss ASPIRANTES A BECAS DE FORMACIÓN DE ALTO NIVEL PARA LAS REGIONES 2014https://www.datos.gov.co/Ciencia-Tecnolog-a-e-Innovaci-n/ASPIRANTES-A-BECAS-DE-FORMACI-N-DE-ALTO-NIVEL-PARA/q8e3-39ef PROYECTOS DE INVESTIGACIÓN E INNOVACIÓN 2016https://www.datos.gov.co/Ciencia-Tecnolog-a-e-Innovaci-n/PROYECTOS-DE-INVESTIGACI-N-E-INNOVACI-N-2016/iwxh-i4ik REVISTAS INDEXADAS EN EL INDICE NACIONAL PUBLINDEX 2004 - 2017https://www.datos.gov.co/Ciencia-Tecnolog-a-e-Innovaci-n/REVISTAS-INDEXADAS-EN-EL-INDICE-NACIONAL-PUBLINDEX/vbxj-ztwr ASPIRANTES A BECAS DE FORMACION DE ALTO NIVEL PARA LAS REGIONES 2014 A OCT 2016https://www.datos.gov.co/Ciencia-Tecnolog-a-e-Innovaci-n/ASPIRANTES-A-BECAS-DE-FORMACION-DE-ALTO-NIVEL-PARA/j6gt-keey DATOS DOCTORADOS EXTERIOR 2010 - 2016https://www.datos.gov.co/Ciencia-Tecnolog-a-e-Innovaci-n/DATOS-DOCTORADOS-EXTERIOR-2010-2016/khmn-hryc PROYECTOS DE INVESTIGACION E INNOVACION AÑOS 2009 A OCTUBRE 2016https://www.datos.gov.co/Ciencia-Tecnolog-a-e-Innovaci-n/PROYECTOS-DE-INVESTIGACION-E-INNOVACION-A-OS-2009-/dyhi-byj7 REVISTAS HOMOLOGADAS EL EL INDICE NACIONAL PUBLINDEX - SEGUNDA ACTUALIZACIÓNhttps://www.datos.gov.co/Ciencia-Tecnolog-a-e-Innovaci-n/REVISTAS-HOMOLOGADAS-EL-EL-INDICE-NACIONAL-PUBLIND/s9bf-2yq5 REVISTAS INDEXADAS EN EL INDICE NACIONAL PUBLINDEX - SEGUNDA ACTUALIZACIONhttps://www.datos.gov.co/Ciencia-Tecnolog-a-e-Innovaci-n/REVISTAS-INDEXADAS-EN-EL-INDICE-NACIONAL-PUBLINDEX/mj2v-g82u DATOS GENERALES GRUPOS DE INVESTIGACION CONVOCATORIA 737 DE 2015https://www.datos.gov.co/Ciencia-Tecnolog-a-e-Innovaci-n/DATOS-GENERALES-GRUPOS-DE-INVESTIGACION-CONVOCATOR/qdes-tust DATOS GENERALES GRUPOS DE INVESTIGACIÓN CONVOCATORIA 693 de 2014https://www.datos.gov.co/Ciencia-Tecnolog-a-e-Innovaci-n/DATOS-GENERALES-GRUPOS-DE-INVESTIGACI-N-CONVOCATOR/fzwp-nnte PROYECTOS DE INVESTIGACIÓN E INNOVACIÓNhttps://www.datos.gov.co/Ciencia-Tecnolog-a-e-Innovaci-n/PROYECTOS-DE-INVESTIGACI-N-E-INNOVACI-N/nzyv-9bth
</t>
    </r>
    <r>
      <rPr>
        <b/>
        <sz val="8"/>
        <rFont val="Arial"/>
        <family val="2"/>
      </rPr>
      <t xml:space="preserve">Gestión de Seguridad y Privacidad de la Información
</t>
    </r>
    <r>
      <rPr>
        <sz val="8"/>
        <rFont val="Arial"/>
        <family val="2"/>
      </rPr>
      <t>Durante el cuarto trimestre se programaron (4) actividades de sensibilización, las cuales se describen a continuación:
1.   Historia de Salome: Consistia en una historiera que trataba temas de seguridad, con el fin de ser usado en la capacitación y premiar a los participantes que respondiera correctamente.
2.   Actividad en puesto de trabajo con un Mago: Se realizó un recorrido con un mago, el cual a través de magia enseñaba  a la gente temas relacionados con seguridad de la información.
Se realiza actividad a los directivos y se entregan elementos de recordación Mug y Baterias.
3.   Capacitación en Seguridad: Se cubrian temas como ataques, incidentes de seguridad, claves de acceso y políticas de seguridad de la información, con el fin de fortalecer el uso y apropiación en seguridad de la información.
Se entregan elementos de recordación - Mug y Maletas
4.   Tips de Seguridad y entrega de elementos de recordación en puesto de trabajo: Se pasa en puesto de trabajo se explican buenas practicas en seguridad de la información y se entregan elementos de recordación Mug, Maletas y Baterias.
Las cuales se ejecutaron en su totalidad, dando cumplimiento al 100% de la meta programada.
La meta se logró debido a que las actividades se encontraban en el marco de un contrato y fue finalizado con éxito.</t>
    </r>
  </si>
  <si>
    <r>
      <t>Se toma el reporte cargado por el responsable en el  módulo de Riesgos/Gina</t>
    </r>
    <r>
      <rPr>
        <b/>
        <sz val="8"/>
        <rFont val="Arial"/>
        <family val="2"/>
      </rPr>
      <t xml:space="preserve">
Manejo indebido de la información institucional
</t>
    </r>
    <r>
      <rPr>
        <sz val="8"/>
        <rFont val="Arial"/>
        <family val="2"/>
      </rPr>
      <t xml:space="preserve">Durante el segundo semestre del año 2017 no se presentó riesgo alguno respecto de la caducidad de la acción disciplinaria, ya que actualmente en el área disciplinaria de la Secretaria General se cursan 2 procesos del año 2015, (015-06-15, y 022-09-15) el primero tiene auto de formulación de pliegos de cargos de fecha 04/12/2017 y el segundo está listo para el cierre de la investigación y evaluar dicha etapa, los otros que se habían reportado en el primer semestre, dos cuentan con fallos sancionatorios en firme y otro fue archivado. Por lo anterior en ningún caso se presentó el fenómeno jurídico de la caducidad consagrada en el artículo 30 de la Ley 734 de 2002 modificado por el artículo 132 de la Ley 1474 de 2011, que a la letra dice: “La acción disciplinaria caducará si transcurridos cinco (5) años desde la ocurrencia de la falta, no se ha proferido auto de apertura de investigación disciplinaria.”, por lo antes expuesto en la actualidad está mitigado el riesgo de la caducidad disciplinaria en el despacho.
</t>
    </r>
    <r>
      <rPr>
        <b/>
        <sz val="8"/>
        <rFont val="Arial"/>
        <family val="2"/>
      </rPr>
      <t xml:space="preserve">Gestión de comunicación estratégica
</t>
    </r>
    <r>
      <rPr>
        <sz val="8"/>
        <rFont val="Arial"/>
        <family val="2"/>
      </rPr>
      <t xml:space="preserve">Para el período comprendido entre julio y septiembre de 2017, se adelantaron 7 campañas de comunicación externa y de acuerdo a la meta establecida vamos en un 80% de cumplimento de la meta establecida para comunicar los 26 programas estratégicos.
Para el cuarto período del año 2017, se cumplió a cabalidad con los indicadores y planes proyectados para este último trimestre. Sobre el indicador programático se realizó la difusión de los 5 programas faltantes de la vigencia dando cumplimiento a la difusión 26 programas estratégicos priorizados comunicados para el 2017. Y para el componente de campañas se realizó la difusión de 5 campañas para las áreas de Unidad de Política, Fomento y Mentalidad y Cultura cumpliendo a cabalidad con las 24 campañas del año.
</t>
    </r>
    <r>
      <rPr>
        <b/>
        <sz val="8"/>
        <rFont val="Arial"/>
        <family val="2"/>
      </rPr>
      <t xml:space="preserve">Relacionamiento con medios de comunicación
</t>
    </r>
    <r>
      <rPr>
        <sz val="8"/>
        <rFont val="Arial"/>
        <family val="2"/>
      </rPr>
      <t xml:space="preserve">El reto planeado para el tercer trimestre era de 1000 menciones positivas y se lograron 1.225 menciones, es decir que la meta se cumplió. A la fecha se han registrado 3.422 menciones positivas, es decir que ya se ha cumplido el 98% de la meta final.
Al 22 de diciembre de 2017 se han registrado 4.043 menciones positivas, es decir que se cumplió el 141% de la meta final, con una valorización total de $31.149.571.880.  Se evidencia el sobrecumplimiento del indicador por lo que es importante aclarar que la cifra se planteó con base en los indicadores del año pasado que había demostrado que enero y diciembre eran meses de bajo tráfico. También es importante señalar que se generaron hitos de gran impacto (Temas como las expediciones de Colombia Bio y el lanzamiento de la serie documental de las expediciones de Colombia Bio) que incrementaron las publicaciones positivas, lo cual se revisará y se tendrá en cuenta para la planeación del próximo año.
</t>
    </r>
    <r>
      <rPr>
        <b/>
        <sz val="8"/>
        <rFont val="Arial"/>
        <family val="2"/>
      </rPr>
      <t xml:space="preserve">Contribuir a una Colciencias más transparente
</t>
    </r>
    <r>
      <rPr>
        <sz val="8"/>
        <rFont val="Arial"/>
        <family val="2"/>
      </rPr>
      <t>Se ha venido realizando el seguimiento permanente para el mantenimiento del indicador. En este sentido, se han seguido los lineamientos para divulgación de información publica, se ha cumplido con la periodicidad de divulgación de información y se ha tenido especial cuidado con los criterios de publicación de información.
Para el cuarto trimestre de 2017, se evidencia un cumplimiento del 100% de los requisitos del Indice de Transparencia a Entidades Públicas - ITEP , asignados al proceso de Gestión de Comunicaciones, manteniendo el cumplimiento de los 7 requisitos asignados, esto en razón a que se continúa con la publicación periódica de información relevante frente a la gestión, así como con la comunicación de datos de interés para la ciudadanía y demás partes interesada.</t>
    </r>
  </si>
  <si>
    <r>
      <t xml:space="preserve">Se toma el reporte cargado por el responsable en el  módulo de Riesgos/Gina
</t>
    </r>
    <r>
      <rPr>
        <b/>
        <sz val="8"/>
        <rFont val="Arial"/>
        <family val="2"/>
      </rPr>
      <t>Reconocer un actor del SNCTI que no cumpla con los requisitos establecidos por Colciencias</t>
    </r>
    <r>
      <rPr>
        <sz val="8"/>
        <rFont val="Arial"/>
        <family val="2"/>
      </rPr>
      <t xml:space="preserve">
Con el fin de dar cumplimiento a la acción y mitigar la posibilidad de que se materialice el riesgo de reconocer un actor del SNCTeI que no cumpla con los requisitos establecidos por Colciencias, se realiza los documentos necesarios de acuerdo al procedimiento para la elaboración de la guía técnica para reconocimiento de Oficinas regionales de transferencia de tecnológica OTRI e incubadoras. Este proceso contó con el levantamiento de información de la encuesta de transferencia que está realizando la Dirección de Desarrollo Tecnológico e Innovación, el estudio de Ruta N de Oficinas de Transferencia, así como de otros estudios de empresas de base tecnológica para asegurar que los criterios de evaluación sean coherentes con los actores y asegurar el cumplimiento.
Se anexa como soporte los documentos de elaboración de la Guía Técnica para reconocimiento de Oficinas de Transferencia de Resultados de Investigación-OTRI e Incubadoras de Base tecnológica.
</t>
    </r>
    <r>
      <rPr>
        <b/>
        <sz val="8"/>
        <rFont val="Arial"/>
        <family val="2"/>
      </rPr>
      <t xml:space="preserve">Convocatoria reconocimiento de grupos de investigación e investigadores 2017
</t>
    </r>
    <r>
      <rPr>
        <sz val="8"/>
        <rFont val="Arial"/>
        <family val="2"/>
      </rPr>
      <t xml:space="preserve">Se adjunta la versión de 26 de septiembre de 2017 del informe que describe el proceso de obtención de los resultados preliminares de la Convocatoria 781 de 2017.
Luego de publicar las respuestas para 2256 solicitudes de aclaración, el 6 de diciembre se publicaron los resultados finales de la Convocatoria 781 de 2017 y las cifras generales fueron: 
INVESTIGADORES: Los parámetros para el reconocimiento de investigadores y tipificación de integrantes, se aplicaron a 73.422 hojas de vida registradas y certificadas en el aplicativo CvLAC; y avaladas por alguna institución. Basados en el número de hojas de vida certificadas y avaladas, se reconocieron un total de 13.001 investigadores con la siguiente distribución: 124 Investigadores Eméritos; 1.707 Investigadores Sénior; 3.595 Investigadores Asociados; y 7.575 Investigadores Junior.
GRUPOS: Los criterios dispuestos para la definición de Grupo de investigación, Desarrollo Tecnológico o de Innovación se aplicaron para 7.362 registros GrupLAC que fueron avalados por las instituciones para participar en la Convocatoria 781 de 2017. De los registros avalados, 5.207 fueron reconocidos como Grupos de Investigación, Desarrollo Tecnológico o de Innovación y 4.566 fueron medidos, y la distribución de la categorización de grupos es la siguiente: 523 Grupos A1; 762 Grupos A; 1.168 Grupos B; y 2.113 Grupos C. Se aclara que este es el número total de grupos por categoría, no obstante, la clasificación para cada grupo fue calculada con medición comparativa por área del conocimiento.
</t>
    </r>
    <r>
      <rPr>
        <b/>
        <sz val="8"/>
        <rFont val="Arial"/>
        <family val="2"/>
      </rPr>
      <t xml:space="preserve">Indexación de revistas especializadas en CTeI
</t>
    </r>
    <r>
      <rPr>
        <sz val="8"/>
        <rFont val="Arial"/>
        <family val="2"/>
      </rPr>
      <t xml:space="preserve">Se realiza el informe con los resultados preliminares de la Convocatoria No.768 de 2016 relacionada con el proceso de indexación de revistas especializadas de ciencia, tecnología e innovación - Publindex.
Se publican los resultados con la Resolución 929 de 2017.
</t>
    </r>
    <r>
      <rPr>
        <b/>
        <sz val="8"/>
        <rFont val="Arial"/>
        <family val="2"/>
      </rPr>
      <t>Ventanilla Abierta para el reconocimiento de actores del SNCTI (Nueva Política) centros de investigación</t>
    </r>
    <r>
      <rPr>
        <sz val="8"/>
        <rFont val="Arial"/>
        <family val="2"/>
      </rPr>
      <t xml:space="preserve">
A la fecha se han recibido un total de 5 solicitudes de reconocimiento. De las anteriores, las dos primeras fueron rechazadas por incumplimiento de requisitos mínimos. Posterior a ello, las entidades volvieron a radicar su solicitud y al cumplir con los requisitos mínimos, fueron evaluadas por dos evaluadores expertos en sus áreas de conocimiento. En este momento las solicitudes de elaboración de resolución se encuentran en la Secretaría General.  La otra entidad que radicó solicitud de reconocimiento pertenece al Ministerio de Minas y Energía, por lo tanto recibió el reconocimiento de forma automática de acuerdo a lo establecido en la Política de actores del sistema.
</t>
    </r>
    <r>
      <rPr>
        <b/>
        <sz val="8"/>
        <rFont val="Arial"/>
        <family val="2"/>
      </rPr>
      <t xml:space="preserve">Servicio permanente de homologación de revistas especializadas de CTeI - Publindex
</t>
    </r>
    <r>
      <rPr>
        <sz val="8"/>
        <rFont val="Arial"/>
        <family val="2"/>
      </rPr>
      <t>Se realiza la actualización del listado de revistas extranjeras homologadas 2017.</t>
    </r>
  </si>
  <si>
    <r>
      <t xml:space="preserve">Se toma el reporte cargado por el responsable en el  módulo de Riesgos/Gina
</t>
    </r>
    <r>
      <rPr>
        <b/>
        <sz val="8"/>
        <rFont val="Arial"/>
        <family val="2"/>
      </rPr>
      <t xml:space="preserve">Vinculación de personal sin cumplir el perfil del cargo
</t>
    </r>
    <r>
      <rPr>
        <sz val="8"/>
        <rFont val="Arial"/>
        <family val="2"/>
      </rPr>
      <t>En el tercer cuatrimestre se efectuaron las siguientes vinculaciones de personal de planta: 
- Nombramiento y comisión de dos servidores públicos: Jefe de Oficina de TICs (Omar Figueroa) Gestor de CTeI (Miguel Rafael Tovar)
- Nombramientos: Gestor CTeI (Sandra Martínez) y Secretario Ejecutivo (Alexandra Motta)
- Se efectuaron encargos de personal de carrera en vacantes temporales y definitivas: Asesor (Jorge Acosta), Técnico (Reney Arias) y Secretario Ejecutivo 22 (Carmen Emilia López)
Para el caso de las personas vinculadas a través de contrato, de acuerdo con lo establecido en el procedimeinto "Contratación directa de prestación de servicios profesionales y apoyo a la gestión" ( A106PR09), cada supervisor es responsable de garantizar la verficación del perfil de las personas a contratar para lo cual deben aplicar el formato "Verificación de requisitos contratación directa de prestación de servicios profesionales y de apoyo a la gestión" (A106PR09F04), el cual es un requisito obligatoria para tramitar el contrato y se encuentra disponible en cada uno de los expedientes contractuales.
Se validan los títulos de estudio de las personas que ingresan a la Entidad. En el tercer cuatrimestre se efectuaron los siguientes 
- Nombramiento y comisión de dos servidores públicos: Jefe de Oficina de TICs (Omar Figueroa) Gestor de CTeI (Miguel Rafael Tovar)
- Nombramientos: Gestor CTeI (Sandra Martínez) y Secretario Ejecutivo (Alexandra Motta)
- Se efectuaron encargos de personal de carrera en vacantes temporales y definitivas: Asesor (Jorge Acosta), écnico (Reney Arias) y Secretario Ejecutivo 22 (Carmen Emilia López)
se nombraron dos personas: Vinculación de un Gestor de CTeI y  el nombramiento de un Secretario Ejecutivo.  
Para las vinculaciones de planta se hizo verificación de las certificaciones laborales de la señora Sandra Martínez.  
Con respecto al personal vinculado mediante contrato de prestación de servicios o apoyo a la gestión, es responsabilidad del supervisor verificar las certificaciones laborales aportadas por la persona a contratar al momento de adelantar los estudios previos y solicitar la autorización de trámite.</t>
    </r>
  </si>
  <si>
    <r>
      <t xml:space="preserve">Se toma el reporte cargado por el responsable en el  módulo de Riesgos/Gina
</t>
    </r>
    <r>
      <rPr>
        <b/>
        <sz val="8"/>
        <rFont val="Arial"/>
        <family val="2"/>
      </rPr>
      <t xml:space="preserve">Realizar pagos sin el cumplimiento de los requisitos
</t>
    </r>
    <r>
      <rPr>
        <sz val="8"/>
        <rFont val="Arial"/>
        <family val="2"/>
      </rPr>
      <t>A continuación se presenta el Informe de seguimiento correspondiente al período comprendido entre el septiembre a 20 de diciembre de 2017. En el período de establecido, se siguió apropiadamente los lineamientos de verificación de requisitos para la realización de pagos tramitados a través del MGI - Módulo de Gestión de Información del FFJC, que es la herramienta tecnológica implementada para la administración de los recursos financieros y para la realización de las
diferentes gestiones que soportan la operación del Fondo tales como:  solicitudes de convenios de aporte y modificaciones, recaudos de aportes, contratación derivada y modificaciones, gestiones de pagos, gestiones de liquidaciones, administración de portafolio de inversiones principalmente, por lo cual se convierte en una herramienta de seguimiento y consulta para las diferentes áreas de la entidad , en cumplimiento con lo establecido en el Contrato de Fiducia No 401-2014
Durante el transcurso del tercer cuatrimestre del año 2017, se realiza la verificación de los requisitos aplicables para el pago de cada una de las obligaciones causadas, archivando los soportes relacionados con la revisión realizada en
las carpetas o expedientes de los contratos o convenios.
La verificación de requisitos, previo al pago, es una actividad obligatoria para la autorización del mismo con lo cual se asegura la implementación de la acción de migración del riesgo.
Como soporte el registro de la verificación de requisitos es archivado en las carpetas o expedientes de los contratos o convenios que reposan en gestion documental.</t>
    </r>
  </si>
  <si>
    <r>
      <t xml:space="preserve">Se toma el reporte cargado por el responsable en el  módulo de Riesgos/Gina
</t>
    </r>
    <r>
      <rPr>
        <b/>
        <sz val="8"/>
        <rFont val="Arial"/>
        <family val="2"/>
      </rPr>
      <t xml:space="preserve">La no causación en la contabilidad de las actas de liquidación
</t>
    </r>
    <r>
      <rPr>
        <sz val="8"/>
        <rFont val="Arial"/>
        <family val="2"/>
      </rPr>
      <t>Se presenta reporte de la Conciliación del informe de contratos liquidados y valores por reintegrar y el balance contable de los meses de julio a septiembre de 2017. 
La conciliación del mes de octubre se encuentra pendiente de revisar, la conciliación del mes de noviembre aún no han sido entregada por la Fiduprevisora, y la conciliación del mes de diciembre se realizará en el mes de enero de 2018.
Para el tercer trimestre se realizó el acta mensual de entrega, revisión y contabilización  de 48 obligaciones con acta de liquidación legalizada que hacen parte de la cartera con corte al mes de junio de 2017, 47 obligaciones con acta de liquidación legalizada que hacen parte de la cartera con corte al mes de julio de 2017 y 45 obligaciones con acta de liquidación legalizada que hacen parte de la cartera con corte al mes de agosto de 2017.
Para el cuarto trimestre se realizó el acta mensual de entrega, revisión y contabilización  de 42 obligaciones con acta de liquidación legalizada que hacen parte de la cartera con corte al mes de septiembre de 2017, 42 obligaciones con acta de liquidación legalizada que hacen parte de la cartera con corte al mes de octubre de 2017 y 47 obligaciones con acta de liquidación legalizada que hacen parte de la cartera con corte al mes de noviembre de 2017.</t>
    </r>
  </si>
  <si>
    <r>
      <t xml:space="preserve">Se toma el reporte cargado por el responsable en el  módulo de Riesgos/Gina
Para tener un control sobre el dinero en efectivo que reposa en la caja menor Gastos Generales, se realizan arqueos de caja esporádicos los cuales se adjuntan como soporte, en las fechas  20 de septiembre, 23 de noviembre y 14 de diciembre de 2017, por integrantes de Control interno y de la Dirección Administrativa y Financiera.
Reporte de los arqueos periódicos 3er trimestre.
Dentro de las acciones establecidas por la DAF para la prevención del riesgo de perdida de efectivo de la caja menor se impartió instrucción por parte de la Coordinadora del Grupo Interno de Apoyo Logístico y Documental encargada de las funciones de la Dirección Administrativa y Financiera (correo electrónico del día 12 de septiembre/17) para la realización del arqueo de la caja menor.  El día 20 de septiembre de 2017 se realizó el arqueo a la caja menor de gastos generales sin encontrar novedad alguna relacionada con la perdida de efectivo.  De igual manera, en el tercer trimestre se realizó un arqueo a la caja menor de viáticos Nación, en el cual se efectuó la revisión de los libros de bancos, ejecución caja menor SIIF Nación y saldo del extracto bancario, sin encontrar novedad alguna.  Vale la pena mencionar que esta caja no tiene manejo de efectivo en razón a que todos los pagos se realizan por transferencia bancaria al tercero solicitante de la comisión o gasto de desplazamiento.
Reporte de los arqueos periódicos 4to trimestre
Por solicitud de la Directora Administrativa y Financiera el día 14 de diciembre de 2017 se realizó arqueo a la caja menor de Gastos Generales, sin encontrar observación alguna. En el arqueo se verificaron los soportes de los gastos de la caja menor vs la relación de gastos de la caja menor.  (Documentos que reposan adjuntos al presente informe)
</t>
    </r>
    <r>
      <rPr>
        <b/>
        <sz val="8"/>
        <rFont val="Arial"/>
        <family val="2"/>
      </rPr>
      <t xml:space="preserve">Utilización de los recursos por parte del responsable de la caja menor para beneficio propio o favorecimiento de terceros
</t>
    </r>
    <r>
      <rPr>
        <sz val="8"/>
        <rFont val="Arial"/>
        <family val="2"/>
      </rPr>
      <t xml:space="preserve">Mediante memorando No 20172000031273 la dirección administrativa y financiera informa el cronograma de reembolsos para la caja menores en la entidad, el cual se dio cumplimiento mensualmente  a esta actividad.
</t>
    </r>
    <r>
      <rPr>
        <b/>
        <sz val="8"/>
        <rFont val="Arial"/>
        <family val="2"/>
      </rPr>
      <t xml:space="preserve">Adopción de politicas contables de la entidad de acuerdo a las normas NICSP
</t>
    </r>
    <r>
      <rPr>
        <sz val="8"/>
        <rFont val="Arial"/>
        <family val="2"/>
      </rPr>
      <t>En el Comité de Desarrollo Administrativo del día 23 de octubre de 2017 se presentó por parte del Contador de la Entidad el Manual de Políticas Contables en NICSP, explicando a los asistentes el alcance de cada una de las normas aplicables a Colciencias a partir del 01 de enero de 2018. El manual fue sometido a consideración de los integrantes del comité, siendo aprobado por unanimidad, según Acta No. 17 del 23 de octubre de 2017.</t>
    </r>
  </si>
  <si>
    <r>
      <t xml:space="preserve">Se toma el reporte cargado por el responsable en el  módulo de Riesgos/Gina
</t>
    </r>
    <r>
      <rPr>
        <b/>
        <sz val="8"/>
        <rFont val="Arial"/>
        <family val="2"/>
      </rPr>
      <t xml:space="preserve">Concientización y apropiación de las nuevas instalaciones de la sede
</t>
    </r>
    <r>
      <rPr>
        <sz val="8"/>
        <rFont val="Arial"/>
        <family val="2"/>
      </rPr>
      <t xml:space="preserve">La Universidad Nacional de Colombia como interventora de los contratos Nº 819 y 891 de 2015, aprobó el 5 de junio/17 el Manual de uso de las características técnicas con que cuenta la nueva sede. La Dirección Administrativa y Financiera - Grupo de Apoyo Logístico y Documental en su proceso de Gestión Administración de Bienes y Servicios lo presentó para su aprobación ante el comité de desarrollo administrativo - CDA el pasado 17 de julio en la sesión Nº 10 de 2017.
De acuerdo con la tarea propuesta en el Plan de Infraestructura Física y Tecnológica – 2017, para el cuarto trimestre de 2017, en el informe se describen las actividades que se realizaron.
</t>
    </r>
  </si>
  <si>
    <r>
      <t xml:space="preserve">Se toma el reporte cargado por el responsable en el  módulo de Riesgos/Gina
</t>
    </r>
    <r>
      <rPr>
        <b/>
        <sz val="8"/>
        <rFont val="Arial"/>
        <family val="2"/>
      </rPr>
      <t xml:space="preserve">Posible direccionamiento de procesos contractuales hacia un proponente o limitar injustificadamente la participación
</t>
    </r>
    <r>
      <rPr>
        <sz val="8"/>
        <rFont val="Arial"/>
        <family val="2"/>
      </rPr>
      <t>La SEGEL en su función de asesorar Judicamente a las diferentes dependencias de la Entidad ha realizado el seguimiento a la contratación establecida en el PAA de Colciencias, así mismo ha prestado el apoyo correspondiente a las diferentes áreas en todos los procesos de contratación realizados a la fecha. Con corte 29 de septiembre de 2017 se han realizado 7 Comités de Contratación de los cuales se adjuntan las Actas y los Informes de Evaluación de los procesos adjudicados. 
Durante el período Oct-Dic se realizaron 6 Comités de Contratación, en donde se presentaron las propuestas de los procesos y las evaluaciones a los procesos que adelantaba la Entidad. Se adjuntan las actas de los comités del número 20 al número 25</t>
    </r>
  </si>
  <si>
    <r>
      <t>Se toma el reporte cargado por el responsable en el  módulo de Riesgos/Gina</t>
    </r>
    <r>
      <rPr>
        <b/>
        <sz val="8"/>
        <rFont val="Arial"/>
        <family val="2"/>
      </rPr>
      <t xml:space="preserve">
Que quienes ejecuten acciones de supervisión o interventoría emitan aval a ejecuciones o autoricen pagos sin el debido cumplimiento de las obligaciones contractuales - Gestión Administración de Bienes y Servicios</t>
    </r>
    <r>
      <rPr>
        <sz val="8"/>
        <rFont val="Arial"/>
        <family val="2"/>
      </rPr>
      <t xml:space="preserve">
Se efectuan los seguimientos correspondientes a la supervisión de contratos del Grupo de apoyo logístico realizando las siguientes acciones en el segundo y tercer cuatrimestre:
1. Carpeta de seguimiento en el área para cada uno de los contratos.
2. Diligenciamiento del informe de supervisión para cada uno de los pagos de cada contrato.
3. Revisión de facturas y soportes para cada uno de los pagos.
La Secretaría General programó una capacitación para algunos integrantes del Grupo de Apoyo Lógistico y Documental la cúal fue realizada el pasado 2 de agosto y 3 de octubre de 2017, de acuerdo a los  soportes de acta de asistencia que se adjunta.
</t>
    </r>
    <r>
      <rPr>
        <b/>
        <sz val="8"/>
        <rFont val="Arial"/>
        <family val="2"/>
      </rPr>
      <t xml:space="preserve">Gestión Capital Humano
</t>
    </r>
    <r>
      <rPr>
        <sz val="8"/>
        <rFont val="Arial"/>
        <family val="2"/>
      </rPr>
      <t xml:space="preserve">Se adjunta versión actualizada de la base PMO, en dónde se evidencia el intenso trabajo que se ha venido desempeñando en la recolección de información y el diligenciamiento de la misma.  
De acuerdo al cronograma de capacitaciones programado por la Secretaría General, se invitó al personal involucrado en el proceso de supervisión y apoyo a la supervisión del programa de Formación de Alto Nivel, se adjunta listado de asistencia de la capacitación.
Así mismo, con el fin de que puedan asistir todas las personas involucradas en el proceso de supervisión la Secretaría General abrió dos espacios de capacitación sobre temas de supervisión de contratos y convenios. El primer grupo de asistió el día 25 de septiembre de 2017 a la capacitación como se evidencia en el listado de asistencia. El segundo grupo asistió al espacio de capacitación del día 28 de septiembre como se evidencia en el listado de asistencia.
El personal involucrado en la supervisión de contratos y a el apoyo a la supervisión, asistieron de manera activa a a los espacios de capacitación y socialización que desarrolló la SEGEL durante el  3er Cuatrimestre.  Se adjunta evidencia de la sesión de capacitación. 
</t>
    </r>
    <r>
      <rPr>
        <b/>
        <sz val="8"/>
        <rFont val="Arial"/>
        <family val="2"/>
      </rPr>
      <t xml:space="preserve">Gestión de Convocatorias DMC
</t>
    </r>
    <r>
      <rPr>
        <sz val="8"/>
        <rFont val="Arial"/>
        <family val="2"/>
      </rPr>
      <t xml:space="preserve">Para éste segundo corte, la DMC hizo seguimiento y control a través de los Comités Técnicos  No 21, 22 y 27 con fecha del 02 de Agosto, 18 de Agosto y 26 de Septiembre de 2017.
En el Comité Técnico  No 21  se presenta el estado de contratación y convenios de la DMC, vigente y  vencida.
 En el Comité Técnico  No 22  se aprueba el monto destinado y el plan de actividades a ejecutar del convenio 291-2016.
En el Comité Técnico  No 27  se presenta el estado de contratación y convenios de la DMC, vigente y  vencida.
Adicionalmente, se hace seguimiento mediante correo enviado por el Profesional Jurídico de la DMC, en donde se adjunta la información del estado de contratos y convenios, con corte a 31 de agosto de 2017, suscritos  a través del FFJC y COLCIENCIAS con el reporte por supervisor,  número de contrato y fecha de vencimiento enviados a todos los responsables de la DMC que supervisan contratos.
Para los meses de noviembre y diciembre las Convocatorias 770- Alianza Sena  y de la 775 Convocatoria Tradicional de Jóvenes se encuentran en su último proceso de contratación con los beneficiarios.  El total de  contratos son 31 de la 770 y 75 contratos de la 775. Con respecto a la convocatoria de Ideas para el Cambio No 790, se socializó en el comité técnico No 34  el cierre de la convocatoria (30 noviembre de 2017) con 77 propuestas presentadas en fase de verificación de requisitos.
Así mismo, el día 24 de agosto de 2017 se realizan dos reuniones de capacitación con los supervisores de los programa de Ondas y jóvenes Investigadores, en donde se establecen los siguientes compromisos:
Tener siempre como referente el Proceso de supervisión Circular 002 de 2017.
Todos los convenios deben tener un Plan de supervisión.
Tener un soporte que respalde las decisiones frente a posibles incumplimientos del ejecutor.
Los expedientes deben estar completos
Se debe seguir el procedimiento dispuesto en GINA.
Para el día 05 de Septiembre  de 2017 se realiza una reunión para tratar el tema de sobre los Criterios y correctivos a los procesos de liquidaciones de la DMC en articulación con otras áreas. Para lo cual se definió lo siguiente:
La carga de asignación de contratos para liquidar se hará de acuerdo a la distribución por áreas y de acuerdo a las fechas de vencimiento. Los Supervisores serán los responsables de enviar las comunicaciones en solicitud de informes finales.
Igualmente, se realizaron reuniones los días 3, 9, 17, 21 y 27 de noviembre de 2017 con el fin de presentar la herramienta para la plataforma que manejará el software de Gerencia de Proyectos de Colciencias. Por parte de la Dirección de Mentalidad y Cultura participaron Alejandra Tovar y Paola Joya.
</t>
    </r>
    <r>
      <rPr>
        <b/>
        <sz val="8"/>
        <rFont val="Arial"/>
        <family val="2"/>
      </rPr>
      <t xml:space="preserve">Gestión de Convocatorias-DDTI
</t>
    </r>
    <r>
      <rPr>
        <sz val="8"/>
        <rFont val="Arial"/>
        <family val="2"/>
      </rPr>
      <t xml:space="preserve">La Dirección de Desarrollo Tecnológico e Innovación continuó con la consolidación de una base de datos en DRIVE para el seguimiento de los respectivos contratos y convenios que están a cargo del personal de la DDTI, en la actualidad se realiza seguimiento a 824 entre contratos y convenios que se encuentran registrados en la base de datos, 319 proyectos de beneficios tributarios y se cuenta con un registro de 34 actas de comité de seguimiento de convenios y/o contratos.
En cuanto al tercer cuatrimestre, la base de datos estuvo disponible para consulta y actualización de la información, permitiendo que los supervisores de contrato conozcan el estado real de los contratos.
En cuanto a los espacios de capacitación en el segundo y tercer cuatrimestre no se realizaron capacitaciones referentes a la supervición de contratos por SEGEL.
</t>
    </r>
    <r>
      <rPr>
        <b/>
        <sz val="8"/>
        <rFont val="Arial"/>
        <family val="2"/>
      </rPr>
      <t xml:space="preserve">Gestión de Convocatorias-DFI </t>
    </r>
    <r>
      <rPr>
        <sz val="8"/>
        <rFont val="Arial"/>
        <family val="2"/>
      </rPr>
      <t xml:space="preserve">
 Mediante base de datos que se encuentra en el piloto de PMO, los programas actualizan la información de los contratos que tienen bajo su responsabilidad y realizan seguimiento a los mismos. En comité técnico de la Dirección de Fomento a la Investigación realizado el 14 de septiembre de 2017, se presentó el estado actual de los contratos de la Dirección (Ejecución, Finalizado, Liquidación, Liquidado y Vencido). Se adjunta presentación y acta de comité técnico DFI.
Los profesionales de cada programa realizan la actualización de la información de los contratos en los que  son responsables y realizan seguimiento a los mismos. Adjunto se presenta un balance de Marzo a Noviembre con las actividades que fueron realizadas por cada profesional y los totales correspondientes, mediante el cual se pudo establecer un seguimiento a los trámites asociados a las obligaciones contractuales.
En cuanto a las capacitaciones y socialización, junto con SEGEL se programaron capacitaciones de Supervisión y Contratación, cuyo objetivo es fortalecer las competencias de los colaboradores asociados a las etapas de contratación, supervisión y liquidación de contratos y/o convenios. Durante tercer trimestre se capacitaron 17 personas de la Dirección de Fomento a la Investigación, las restantes se programarán para el cuarto trimestre de 2017. Adjunto listados de asistencia.
Durante el cuarto trimestre no se programaron capacitaciones de supervisión de contratos para la Dirección de Fomento a la Investigación por parte de SEGEL. Se espera que quienes están pendientes y/o lo requieran, sean programados para primer semestre de 2018.
</t>
    </r>
    <r>
      <rPr>
        <b/>
        <sz val="8"/>
        <rFont val="Arial"/>
        <family val="2"/>
      </rPr>
      <t xml:space="preserve">Gestión de Cooperación Internacional
</t>
    </r>
    <r>
      <rPr>
        <sz val="8"/>
        <rFont val="Arial"/>
        <family val="2"/>
      </rPr>
      <t xml:space="preserve">En el marco de esta acción se adelantaron las siguientes tareas:
En la ruta Waira "O"/Internacional/2017/Liquidaciones 2017, se encuentra un archivo por cada uno de los supervisores del área, donde se actualiza constantemente la información de los contratos asignados a cada integrante del equipo.
Se realizó una reclasificación de supervisión de contratos según temas tratados en los difrentes escritorios de internacionalización Rad.20175100069963 y Rad.20175100074233. En
El 04 de agosto se envió al grupo de apoyo a la liquidación de la DMyC (contratistas Juan Carlos Marin y Lorena Plata) un informe actualizado con los contratos pendientes para liquidación en interncionalización.
Se solicitó adjudicación de contratos a los nuevos integrantes del equipo. Juan camilo Pérez Rad.20175100083443, Libardo Gutiérrez Rad.20175100083433, Nicolás Segura Rad.20175100083463, Maria Carmela Julio Rad.20175100088663
Los supervisores han realizado la solicitud de informes de contratos próximos a vencer. Carlos Hernández Rad. 20175100176311, Juan Camilo Pérez Rad.  20175100160941, Libardo Gutiérrez Rad. 20175100161911, Rad. 20175100161921 y Rad. 20175100161941.
El 08 de noviembre se dio respuesta por medio del rad. 20175100112693 al memorando No. 20171100105343, en el cual solicitaban información de 3 contratos como seguimiento a los requerimientos de la auditoría efectuada por parte de la Contraloría General de la Nación.
El 04 de diciembre se envió a Diana Rúa, en su posición de coordinadora del grupo de apoyo a la liquidación de la DMyC, un listado con los contratos a liquidarse en diciembre 2017 y primer semestre de 2018, con el fin de proyectar estas liquidaciones en la planeación.
Los supervisores han realizado la solicitud de informes de contratos próximos a vencer. Ángela María Jaramillo Rad.20175100273941 y Rad. 20175100283051 - Carlos Hernández (videoconferencia Universidad de Los LLanos Cto 384-2014 - correo adjunto).
En el mes de octubre se solicitaron la liquidación de 11 contratos, en el mes de noviembre 15 contratos y en el mes de diciembre actualmente se han solicitado 3 liquidaciones de contrato.
En el marco de capacitaciones y socializaciones, se llevaron a cabo las siguientes actividades:
El 01 de agosto se sostuvo una reunión con el grupo de apoyo a la liquidación de la DMyC  (contratistas Juan Carlos Marin y Lorena Plata) con el fin de coordinar el proceso de liquidación de los contratos pendientes en el área de internacionalización.
El 09 de agosto se solicitó una capacitación a Secretaría General (Sofía Ramírez Salcedo) sobre Supervisión de contratos con todo los integrantes de internacionalización, teniendo en cuenta que la mayoría ingresaron recientemente a la entidad. Esta reunión fue programada para el 12 de septiembre.
Se coordinó una reunión con el grupo de apoyo a la liquidación de la DMyC (contratistas Juan Carlos Marin y Lorena Plata) para revisar los avances del mes de agosto.
El 04 de septiembre se sostuvo una reunión con el grupo de apoyo a la liquidación de la DMyC  (contratistas Juan Carlos Marin y Lorena Plata), con el fin de revisar el avance de las liquidaciones de contratos del área y se realizó la solicitud a Diana Rúa, quién está coordinando el apoyo que de la DMyC, para evacuar de manera más ágil los contratos de interncionalización basados en la priorización por fecha de vencimiento, sin priorizar algunos contratos de Mentalidad y Cultura.
El 12 de septiembre se realizó una capacitación con todo el equipo de internacionalización, moderada por Sofía Ramírez Salcedo de Secretaría General.
El  pasado 23 de octubre se sostuvo una reunión con las diferentes dependencias para definir el rol del grupo de apoyo a la liquidación de la DMyC  (contratistas Juan Carlos Marín y Lorena Plata) y las responsabilidades del área (Supervisores). -Durante los meses de octubre, noviembre y diciembre se llevaron a cabo revisiones relacionadas con el avance de las liquidaciones de contratos de cada área.
</t>
    </r>
    <r>
      <rPr>
        <b/>
        <sz val="8"/>
        <rFont val="Arial"/>
        <family val="2"/>
      </rPr>
      <t xml:space="preserve">Gestión de la Información
</t>
    </r>
    <r>
      <rPr>
        <sz val="8"/>
        <rFont val="Arial"/>
        <family val="2"/>
      </rPr>
      <t xml:space="preserve">En el período de julio a septiembre de 2017 la Oficina TIC realiza el seguimiento de contratación de la siguiente manera:
Mediante una matriz de seguimiento de los contratos que se encuentran contratados, pendientes de contratación y en proceso de contratación. Una vez contratados se realiza seguimiento mediante una matriz donde se hace el seguimiento de los pagos realizados. Todas las documentaciones con respecto a los contratos se guardan en la siguiente ruta O:\OSI\Contratación\Interventoria\Contratos\2017 la cual contiene la documentación del:
Proceso de contratación
Contrato
Entregables
Pagos (Informe de Supervisión y Autorización de Pago)
Para los espacios de capacitación se realizaron las siguientes actividades:
En el período de julio a septiembre de 2017 la Secretaria General realizó capacitación en contratación estatal a funcionarios de la Oficina de Tecnologías de la Información y Comunicaciones TIC. En la capacitación se vieron temas como: Principios de Contratación, Normatividad, Planeación, Análisis del mercado, del sector y la demanda, Tipos de Contratación, Hechos Cumplidos, Supervisión e Interventoría de Contratos, Liquidación de Contratos.
</t>
    </r>
    <r>
      <rPr>
        <b/>
        <sz val="8"/>
        <rFont val="Arial"/>
        <family val="2"/>
      </rPr>
      <t xml:space="preserve">Gestión de la Innovación
</t>
    </r>
    <r>
      <rPr>
        <sz val="8"/>
        <rFont val="Arial"/>
        <family val="2"/>
      </rPr>
      <t xml:space="preserve">Desde la Secretaria General se han programado capacitaciones de actualización en temas contractuales; de igual manera se han asistido a las capacitaciones programadas por Centro de Contacto para el manejo del nuevo módulo de PQRDs ((el soporte de asistencia los tienen Segel y centro de contacto respectivamente). Así mismo, desde la DDTI se hace permanente seguimiento a la ejecución contractual y se registra la información en una Base de datos compartida en DRIVE para la DDTI. En reuniones de Comité Técnico de la DDTI se presenta el resumen del seguimiento por parte del administrador de la base de datos. 
Igualmente, se cuenta con responsable en la DDTI encargado de hacer seguimiento y velar por que en la dirección se actualice diariamente la información de los contratos y convenios (829 registros) a cargo de cada uno de los supervisores de la DDTI. Para ello se cuenta con la Base_Seguimiento_Convenios_Contratos_DDTI_V3.xlsx, con esta base se realiza de manera permanente el seguimiento dado que se encuentra ubicada en Google Drive, con el fin de mantener un registro actualizado.
En cuanto a los espacios de capacitación, dado que se desea garantizar la asistencia del personal involucrado en el seguimiento de la supervisión de contratos a los espacios de capacitación y socialización que desarrolle la SEGEL y demás instancias de la entidad en el 2do Cuatrimestre, se relaciona la confirmación de la participación de la Dirección de Desarrollo Tecnológico e Innovación en los espacios programados por secretaría general. Los registros de asistencia se encuentran bajo custodia de SEGEL y la participación es designada por el Director Técnico. Así mismo, la DDTI ha participado en las sesione programadas por Centro de Contacto para la gestión de PQRS con el nuevo módulo en funcionamiento desde este cuatrimestre, que corresponde a las respuestas técnicas emitidas desde la supervisión de contratos y convenios. 
Considerando la entrada en funcionamiento de la nueva versión del SECOP (Sistema Electrónico de Contratación Pública), conocida como SECOP II, que busca pasar de la simple publicación de contratos a una plataforma transaccional para realizar el Proceso de Contratación en línea que incluye procesos de supervisión, fue necesario garantizar la asistencia del personal de la Dirección de Desarrollo Tecnológico e Innovación a   procesos de capacitación en la temática. 
El Director de la Dirección de Desarrollo Tecnológico e Innovación solicitó la inscripción de al menos un miembro por estrategia a las capacitaciones realizadas por Colombia Compra Eficiente a las cuales invitó la Secretaría General de Colciencias. Dado la gran cantidad de demanda, sólo fue posible cupo para dos personas de la dirección. Se adjuntan los soportes de asistencia de las dos personas seleccionadas para la capacitación. 
</t>
    </r>
    <r>
      <rPr>
        <b/>
        <sz val="8"/>
        <rFont val="Arial"/>
        <family val="2"/>
      </rPr>
      <t xml:space="preserve">Gestión de Talento Humano
</t>
    </r>
    <r>
      <rPr>
        <sz val="8"/>
        <rFont val="Arial"/>
        <family val="2"/>
      </rPr>
      <t xml:space="preserve">Se brindó la capacitación sobre supervisión de los integrantes del equipo de talento humano que tienen a cargo la supervisión de los contratos de acuerdo con la programación.
Así mismo, se hace por parte de cada supervisor de contrato el informe que soporta el pago que se va a realizar de acuerdo con lo estipulado en las obligaciones del contrato, se hace verificación del cumplimiento de los entregables, así como el pago de la seguridad social de acuerdo con la normativa vigente.
En cuanto a los espacios de capacitación, las personas designadas como supervisores en el Área de Talento Humano, han participado en la capacitación que ofrece la Secretaría General sobre el tema. 
Para el tercer cuatrimestre se participó en la reunión convocada por el Grupo de Financiera el día 14 de diciembre a todos los supervisores sobre las medidas adoptadas frente al cierre de vigencia y las recomendaciones del caso.
</t>
    </r>
    <r>
      <rPr>
        <b/>
        <sz val="8"/>
        <rFont val="Arial"/>
        <family val="2"/>
      </rPr>
      <t xml:space="preserve">Gestión Diseño de Instrumentos y Mecanismos para la CTeI
</t>
    </r>
    <r>
      <rPr>
        <sz val="8"/>
        <rFont val="Arial"/>
        <family val="2"/>
      </rPr>
      <t xml:space="preserve">Se estudiaron nuevamente y se distribuyeron entre el equipo de trabajo las Comunicaciones Internas 08 de 2016 y 02 de 2017, las cuales ofrecen lineamientos para la supervisión de contratos y convenios. 
El día 13 de diciembre se llevó a cabo una capacitación con personal de SEGEL sobre la supervisión de contratos..En ella estuvieron presentes las personas de la Udep que tienen a su cargo la supervisión de contratos o que podrían tenerla eventualmente de acuerdo con las obligaciones establecidas en sus contratos. 
</t>
    </r>
    <r>
      <rPr>
        <b/>
        <sz val="8"/>
        <rFont val="Arial"/>
        <family val="2"/>
      </rPr>
      <t xml:space="preserve">Gestión Documental
</t>
    </r>
    <r>
      <rPr>
        <sz val="8"/>
        <rFont val="Arial"/>
        <family val="2"/>
      </rPr>
      <t xml:space="preserve">Con el fin de asegurar que se efectúen seguimiento y supervisiones a los contratos del proceso de Gestión Documental, de forma coherente con los lineamientos establecidos en la normatividad vigente y los procedimientos definidos por la Entidad, se realizan: Orden de compra 14804 - Redetrans 
379 de 2017 - Infotic
312 de 2017 - 472 Servicios Postales Nacionales
Frenta a la verificación del cumplimiento de las obligaciones del equipo de trabajo, mensualmente se verifica el cumplimiento de las tareas, así como el estado de sus obligaciones, como requisito para autorizar el pago.
En cuanto al espacio de capacitaciones, durante los meses de julio a septiembre de 2017, no se participa desde el proceso de Gestión Documental en capacitaciones realizadas por SEGEL. Sin embargo desde las acciones de autocontrol del proceso se realiza el ejercicio de supervisión, asegurando la adherencia al Manual de Contratación y Supervisión establecido, así como al procedimiento de Supervisión e Interventoría, el cual define las directrices dadas desde SEGEL para la adecuada gestión de los contratos.
Para  el tercer cuatrimestre se realiza la asistencia a la capacitación programada por SEGEL, en la agencia colombia compra eficiente el 30 de octubre de 2017, la cual tuvo por objetivo socializar las directrices para la contratación de prestación de servicios a través de la plataforma SECOP II.
</t>
    </r>
    <r>
      <rPr>
        <b/>
        <sz val="8"/>
        <rFont val="Arial"/>
        <family val="2"/>
      </rPr>
      <t xml:space="preserve">Gestión Mentalidad y Cultura
</t>
    </r>
    <r>
      <rPr>
        <sz val="8"/>
        <rFont val="Arial"/>
        <family val="2"/>
      </rPr>
      <t xml:space="preserve">Para éste segundo corte, la DMC hizo seguimiento y control a través de los Comités Técnicos  No 21 y 22 con fecha del 02 de Agosto, 18 de Agosto y 26 de septiembre de 2017.
En el Comité Técnico  No 21  se presenta el estado de contratación y convenios de la DMC, vigente y  vencida.  
En el Comité Técnico  No 22  se aprueba el monto destinado y el plan de actividades a ejecutar del convenio 291-2016.
En el Comité Técnico  No 27  se presenta el estado de contratación y convenios de la DMC, vigente y  vencida. 
Adicionalmente, se hace seguimiento mediante correo enviado por el Profesional Jurídico de la DMC, en donde se adjunta la información del estado de contratos y convenios, con corte a 31 de agosto de 2017, suscritos  a través del FFJC y COLCIENCIAS con el reporte por supervisor,  número de contrato y fecha de vencimiento enviados a todos los responsables de la DMC que supervisan contratos.
Para el mes de Noviembre, la DMC hizo seguimiento y control a través de los Comités Técnicos  No 31, 32 y 33 con fecha del 14, 21 y 28 de Noviembre de 2017.
En el Comité Técnico  No 31 del 14 de Noviembre de 2017, se presenta la solicitud Aprobación Convenio FES y 2inventive para la producción de Serie Infantil por el Programa de Difusión.
En el Comité Técnico  No 32 Y 33 del 21 y 28 de Noviembre de 2017, se socializa que para el próximo 4, 5 y 6 de Diciembre se realizará el Plan de Auditoría de ICONTEC, en el cual auditarán para la DMC los Centros de Ciencia.
Para el mes de Diciembre, la DMC hizo seguimiento y control a través de los Comités Técnicos  No 34, 35 y 36 con fecha del 05, 12 y 19 de Diciembre de 2017.
En el Comité Técnico  No 34 del 05 de Diciembre de 2017, se vuelve a presentar para aprobación el Convenio FES y 2inventive para la producción de Serie Infantil por el Programa de Difusión.
En el Comité Técnico  No 35 del 12 de Diciembre de 2017, Solicitud Aprobación Convenio MEN y se presenta el reporte que envía la DAF con corte a Octubre de 2017 en el cual nos informa que la DMC tiene pendiente por liquidar 69 convenios y/o Contratos, de los cuáles 47 son del Programa JII.
En el Comité Técnico  No 36 del 19 de Diciembre de 2017, se presentar para aprobación los siguientes convenios:
Solicitud de adición al contrato de administración del proyecto No. 204 de 2016 suscrito por el FFJC
Aprobación Convenio Especial de Cooperación CARACOL TELEVISIÓN S.A. y Colciencias.
Aprobación Convenio Especial de Cooperación Parque Explora y Colciencias.
En cuanto a los espacios de capacitación:
Preparación y presentación Auditoria DMC:
De acuerdo a la Auditoría realizada el 23 de Agosto de 2017 para los Programas Ondas y Cendoc de la DMC, se realizaron de manera previa reuniones con la OAP el 22 de agosto de 9am a 11am (Ondas) y de 5pm a 7.15pm (Cendoc) con el fin de revisar el proceso, hacerle seguimiento a los indicadores, riesgos y acciones de mejora y verificación de procedimientos de los Programas de Ondas y CENDOC de apropiación Social.
Capacitación / Socialización del Procedimiento para la supervisión y Liquidación de los contratos de la DMC:
El día 24 de agosto de 2017 se realizan dos reuniones de capacitación con los supervisores de los programa de Ondas y jóvenes Investigadores, en donde se establecen los siguientes compromisos:
Tener siempre como referente el Proceso de supervisión Circular 002 de 2017.
Todos los convenios deben tener un Plan de supervisión.
Tener un soporte que respalde las decisiones frente a posibles incumplimientos del ejecutor.
Los expedientes deben estar completos
Se debe seguir el procedimiento dispuesto en GINA.
El día 05 de Septiembre  de 2017 se realiza una reunión para tratar el tema de sobre los Criterios y correctivos a los procesos de liquidaciones de la DMC en articulación con otras áreas. Para lo cual se definió lo siguiente:
La carga de asignación de contratos para liquidar se hará de acuerdo a la distribución por áreas y de acuerdo a las fechas de vencimiento.
Los Supervisores serán los responsables de enviar las comunicaciones en solicitud de informes finales.
Para el mes de noviembre se socializa en comité técnico No 31 que ya se encuentra en proceso de contratación  la convocatoria de Jóvenes y Convocatoria SENA 2017. Sin embargo, solicita continuar de la misma manera con los convenios pendientes a nivel nacional (A Lilia pide generar el mismo balance para tener las alertas a tiempo). Así mismo, se establece en comité técnico estar atentos a posibles convenios que se generan de los saldos que muchas entidades tendrán disponibilidad para ejecutar para el año 2018.
Para el mes de diciembre se socializa en el comité técnico No 35 el reporte que envía la DAF con corte a Octubre de 2017 en el cual nos informan que la DMC tiene pendiente por liquidar 69 convenios y/o Contratos, de los cuáles 47 son del Programa JII.
</t>
    </r>
    <r>
      <rPr>
        <b/>
        <sz val="8"/>
        <rFont val="Arial"/>
        <family val="2"/>
      </rPr>
      <t xml:space="preserve">Gestión Orientación del SNCTI
</t>
    </r>
    <r>
      <rPr>
        <sz val="8"/>
        <rFont val="Arial"/>
        <family val="2"/>
      </rPr>
      <t xml:space="preserve">Se estudiaron nuevamente y se distribuyeron entre el equipo de trabajo las Comunicaciones Internas 08 de 2016 y 02 de 2017, las cuales ofrecen lineamientos para la supervisión de contratos y convenios.
Y el día 13 de diciembre se llevó a cabo una capacitación con personal de SEGEL sobre la supervisión de contratos. En ella estuvieron presentes las personas de la Udep que tienen a su cargo la supervisión de contratos o que podría tenerla eventualmente de acuerdo con las obligaciones establecidas en sus contratos. 
</t>
    </r>
    <r>
      <rPr>
        <b/>
        <sz val="8"/>
        <rFont val="Arial"/>
        <family val="2"/>
      </rPr>
      <t xml:space="preserve">Gestión Recursos Financieros
Durante el tercero y cuarto trimestre el Grupo Interno de Apoyo Financiero y Presupuestal, realiza seguimiento al cumplimiento de las actividades y fechas pactadas, de acuerdo al cronograma establecido de acuerdo a las fechas de entrega oportuna de informes y activiades establecidas, la periodicidad, plazos de entrega, y los responsables en cada uno de los procesos de la cadena financiera, como lo son: Presupuesto regalias, Presupuesto Nación, Tesoreria, Contabilidad, Viáticos, Cartera, De acuerdo al seguimiento realizado al cronograma establecido, se evidencia el cumplimiento de las fechas y actividades planteadas.
Adicional a los contratos de prestación de servicios, el grupo interno de trabajo de apoyo financiero y presupuestal, realiza el seguimiento a la orden de compra relacionada con la adquisición de tiquetes, necesarios para apoyo a la gestión, realizando la verificación de la designacion de tarifas de conformidad a lo establecido en el acuerdo marco de precios, previa autorización de los mismos. Los soportes relacionados con este proceso de verificación son archivados en medio fisico como parte de los documentos anexos de la orden de pago.
En cuanto a los espacios de capacitación, el dia 29 de agosto de 2017, se llevó a cabo la capacitación de supervisión de contratos programada por SEGEL, con el fin de fortalecer las competencias frente a la aplicación de procedimientos asociados a las etapas de contratación, supervisión y liquidación de contratos o convenios. En el transcurso del tercer cuatrimestre, no se programo para la financiera espacios de capacitación y socialización desarrollados por SEGEL y demàs instancias, en lo relacionado a la supervisión de contratos.
</t>
    </r>
    <r>
      <rPr>
        <sz val="8"/>
        <rFont val="Arial"/>
        <family val="2"/>
      </rPr>
      <t xml:space="preserve">Gestión Recursos Financieros-FFJC
</t>
    </r>
    <r>
      <rPr>
        <b/>
        <sz val="8"/>
        <rFont val="Arial"/>
        <family val="2"/>
      </rPr>
      <t xml:space="preserve">Como supervisora En el segundo cuatrimestre se llevó a cabo la supervisión del contrato de Fiducia mercantil suscrito con Fiduciaria la Previsora No 401 de 2014, siguiendo los manuales de supervisión establecidos por Colciencias y haciendo seguimiento al cumplimiento de las obligaciones contractuales de la Fiduciaria. 
Diariamente se ha llevado un constante seguimiento de las obligaciones contractuales de la Fiduciaria, como lo evidencian las observaciones y solicitudes de ajustes y aclaraciones a los informes de gestión y financieros presentados por la Fiduciaria
Se ha buscado garantizar el cumplimiento del plan estratégico planeado para el programa del Fondo Francisco José de Caldas correspondiente al equipo de trabajo, garantizando el cumplimiento de metas y el debido registro en el aplicativo GINA
Se asistió a distintas las reuniones que convoco la Dirección Administrativa y el comité fiduciario, de igual manera semanalmente se realizaron mesas de trabajo con la Fiduciaria con el fin de hacer seguimiento a los compromisos contractuales y las actividades diarias para la administración de recursos del FFJC.
Se propuso acciones de mejora en MGI acerca de procedimientos para la Contratación derivada, Convenio de aportes, módulo de transferencias, reportes presupuestales y registros contables entre otros.
Semanalmente cada miércoles, se convoca a reuniones con la Fiduciaria con el fin de hacer seguimiento al portafolio de inversiones y se verificar la aplicación de la estrategia aprobada por el Comité Fiduciario.
En las mesas de trabajo realizadas los viernes de cada semana, se hace seguimiento al registro financiero Presupuestal y contable que adelanta la Fiduciaria, garantizando el debido control, protección de los recursos del Fondo Francisco José de Caldas y se propone acciones de optimización y mejoramiento continuo cuando se considera necesario, todo esto queda registrado en actas de seguimiento a los compromisos semanales.
Mensualmente se hace seguimiento a los requerimientos de los entes de control y en general de la ciudadanía con el fin de dar respuesta oportuna a la información solicitada sobre el FFJC, actualmente se está en constante control al avance de las actividades de las metas y actividades registradas en el plan de acción de la Contraloría General de la Republica vigencia 2016.
Es pertinente informar que en el 2do cuatrimestre se apoyó en la supervisión del contrato No 326-2017 a nombre de Mauricio Martínez como Soporte técnico MGI, siguiendo los manuales de supervisión establecidos por Colciencias y haciendo dando cumplimiento de las obligaciones contractuales establecidas.
Así mismo, como supervisora en el tercer cuatrimestre se llevó a cabo la supervisión del contrato de Fiducia mercantil suscrito con Fiduciaria la Previsora No 401 de 2014, siguiendo los manuales de supervisión establecidos por Colciencias y haciendo seguimiento al cumplimiento de las obligaciones contractuales de la Fiduciaria. 
Gestión Territorial
</t>
    </r>
    <r>
      <rPr>
        <sz val="8"/>
        <rFont val="Arial"/>
        <family val="2"/>
      </rPr>
      <t>Al interior de la Secretaria Técnica, se definió que se debe dejar la evidencia del control al cumplimiento de los contratos a cargo de cada uno de los supervisores.
El control se ejerce mes a mes para la realización del los pagos y se acuerda dejar evidencia en la carpetas relacionadas a continuación del disco compartido de Colciencias Waira
N:\SUBD_TERRITORIAL\Grupo Regalías\12. Supervision
N:\SUBD_TERRITORIAL\Grupo Regalías\8. Informes contratos 2017
N:\SUBD_TERRITORIAL\Productos informe de actividades
Al interior de la Secretaria Tecnica, se definio que se debe dejar la evidencia del control al cumplimiento de los contratos a cargo de cada uno de los supervisores.
El control se ejerce mes a mes para la realizacion del los pagos y se acuerda dejar evidencia en la carpetas relacionadas a continuacion del disco compartido de Colciencias Waira
N:\SUBD_TERRITORIAL\Grupo Regalías\12. Supervision
N:\SUBD_TERRITORIAL\Grupo Regalías\8. Informes contratos 2017
N:\SUBD_TERRITORIAL\Productos informe de actividades
En reunion realizada el día 4 de octubre de los corrientes donde se adelanto la capacitacion que establece SEGEL, se reitero la importancia de mantener y fortalecer los controles existentes frente a la capacitacion recibida
Igualmente, se adjunta los seguimientos y controles realizados al contrato de Royal Park dando respuesta a las inquietudes y los documentos entregados, asegurando que el supervisor efectuo los seguimientos e informes correspondientes, acorde con las directrices de la SEGEL y la normatividad vigente en la materia.
En el marco de las capacitaciones que establece SEGEL, para la supervisión de contratos, se realizó reunión el día 4 de octubre de los corrientes, en la cual se realizó un repaso a los aspectos principales de  del proceso de superivisión de  los contratos, en la cual el grupo de personas que realizan la supervisión actual de contratos, realizaron preguntas, atendieron las etapas de la capacitación y se  aprovechó para adelantar un espacio de discusión en el cual se  asegure el proceso de respaldo de  los procesos de  supervisión de contratos.
Para el último trimestre la Secretaria General - SEGEL - no realizó sesiones de capacitación en supervisión de contratos, sin embargo, gestión territorial mantiene la supervisión de acuerdo a los Manual de contración y supervisión A106M01 establecido en GINA.</t>
    </r>
    <r>
      <rPr>
        <b/>
        <sz val="8"/>
        <rFont val="Arial"/>
        <family val="2"/>
      </rPr>
      <t xml:space="preserve">
Recomendar mecanismos de gestión jurídica y legal al interior de las áreas de la entidad Previa consulta de la disponibilidad de los supervisores de contratos y funcionarios interesados en temas de contratación y supervisión y para garantizar el éxito del ciclo de capacitaciones se realizó la programación y agendamiento en el calendario de cada funcionario de planta o contratista.
Para el tercer trimestre de 2017 se realizaron 14 sesiones de capacitaciones con una asistencia de 32 personas.
Con el fin de verificar los resultados de la capacitación en cuanto al aumento en el nivel de conocimientos, competencias y sí su contenido impactaba el desarrollo de las actividades actuales, se solicitó a los capacitados el diligenciamiento de la evaluación se anexa el informe de con los resultados de las capacitaciones.  Con el fin de verificar los resultados de la capacitación en cuanto al aumento en el nivel de conocimientos, competencias y sí su contenido impactaba el desarrollo de las actividades actuales, se solicitó a los capacitados el diligenciamiento de la evaluación se anexa el informe de con los resultados de las capacitaciones.  Para el cuarto trimestre de 2017 se realizaron 4 sesiones con una asistencia de 22 personas, Previa consulta de disponibilidad del personal a capacitar y de disponibilidad necesaria para el éxito del ciclo de capacitaciones.
Para el cierre de la vigencia se capacitaron a 54 colaboradores de la Entidad, que dentro de sus actividades o funciones tienen a cargo realizar la supervisión de contratos o convenios suscritos por Colciencias. </t>
    </r>
  </si>
  <si>
    <r>
      <rPr>
        <sz val="8"/>
        <rFont val="Arial"/>
        <family val="2"/>
      </rPr>
      <t>Se toma el reporte cargado por el responsable en el  módulo de Riesgos/Gina</t>
    </r>
    <r>
      <rPr>
        <b/>
        <sz val="8"/>
        <rFont val="Arial"/>
        <family val="2"/>
      </rPr>
      <t xml:space="preserve">
Adopción de los procesos optimizados del FFJC y gestión contractual
</t>
    </r>
    <r>
      <rPr>
        <sz val="8"/>
        <rFont val="Arial"/>
        <family val="2"/>
      </rPr>
      <t xml:space="preserve">Teniendo en cuenta que el MGI es una plataforma en desarrollo y que a partir de las reuniones de capacitación que se realizaron en el primer y segundo trimestre por parte del Fondo Francisco José de Caldas FFJC a los funcionarios de Colciencias, se recibieron varias solicitudes de actualización de procedimientos, por tal motivo en el tercer trimestre se optó por reunirse con las áreas técnicas a fin de consolidar conceptos y brindar soporte y gestión para la solución de requerimientos de los usuarios Módulo de Gestión de Información – MGI.
Igualmente, en el cuarto trimestre se realizaron diferentes capacitaciones a los usuarios del Módulo de Gestión de Información - MGI del Fondo Francisco José de Caldas con el fin de resolver todas las dudas funcionales que se generen en el día a día de la operación de la herramienta.  Se realizaron tres capacitaciones que se desarrollaron de la siguiente forma:
1. Generalidades del FFJC
2. Generalidades MGI
3. Capacitación MGI al área de Sistemas.
</t>
    </r>
    <r>
      <rPr>
        <b/>
        <sz val="8"/>
        <rFont val="Arial"/>
        <family val="2"/>
      </rPr>
      <t xml:space="preserve">Identificación y Clasificación de los actores en el FFJC - El Fondo Francisco José de Caldas (FFJC), instrumento efectivo en la canalización de recursos
</t>
    </r>
    <r>
      <rPr>
        <sz val="8"/>
        <rFont val="Arial"/>
        <family val="2"/>
      </rPr>
      <t>Se encuentra pendiente de socializar ante el Comité de Subdirección la presentación de la Propuesta para realizar la evaluación Financiera e identificar la capacidad de pago de las Entidades.  Éstas son unas recomendaciones que hace la DAF y el Fondo Francisco José de Caldas con el fin de que se tengan en cuenta a la hora de hacer una convocatoria o contratación derivada con entidades privadas o centros de investigación, así se cumple con la tarea establecida en el Plan  "El Fondo Francisco José de Caldas (FFJC), instrumento efectivo en la canalización de recursos - 2017".
Finalmente por recomendación de la Directora Administrativa y Financiera la propuesta debe ser complementada "a partir de un diagnóstico que se haga por cada área técnica para que sea este el fundamento de una respuesta responsable".</t>
    </r>
  </si>
  <si>
    <r>
      <t xml:space="preserve">Se toma el reporte cargado por el responsable en el  módulo de Riesgos/Gina
</t>
    </r>
    <r>
      <rPr>
        <b/>
        <sz val="8"/>
        <rFont val="Arial"/>
        <family val="2"/>
      </rPr>
      <t xml:space="preserve">Conflicto de intereses de los evaluadores externos, que revisan técnicamente y califican los proyectos que serán financiados con recursos del Fondo de Ciencia, Tecnología e Innovación (páneles de expertos)
</t>
    </r>
    <r>
      <rPr>
        <sz val="8"/>
        <rFont val="Arial"/>
        <family val="2"/>
      </rPr>
      <t>De acuerdo al proceso de evaluación por medio del cual se someten los proyectos para validar los criterios establecidos en la norma, el grupo evaluación de la Secretaría Técnica del FCTeI adelantó 13 evaluaciones  a proyectos en verificación y ajuste, durante el periodo comprendido entre el 1 de julio de 2017  y el 30  septiembre de  2017. A este respecto  se  cuenta que para todos estos proyectos, se cuenta con la documentación previa para la realización de la respectiva  evaluación, y se establecieron los controles pertinentes en el plan de riesgos para establecer que los evaluadores no cuenten con inhabilidades y /o conflicto de  intereses con respecto del proyecto a evaluar, así como también se establecieron los respectivos acuerdos de confidencialidad sobre la información tratada en cada proyectos, lo cual blinda a la entidad ante situaciones de riesgo en estos aspectos.</t>
    </r>
  </si>
  <si>
    <r>
      <rPr>
        <sz val="8"/>
        <color theme="1"/>
        <rFont val="Arial"/>
        <family val="2"/>
      </rPr>
      <t>Se toma el reporte cargado por el responsable en el  módulo de Riesgos/Gina</t>
    </r>
    <r>
      <rPr>
        <b/>
        <sz val="8"/>
        <color theme="1"/>
        <rFont val="Arial"/>
        <family val="2"/>
      </rPr>
      <t xml:space="preserve">
Celebración de contratos o convenios sin el cumplimiento de los requisitos legales necesarios para su ejecución
</t>
    </r>
    <r>
      <rPr>
        <sz val="8"/>
        <color theme="1"/>
        <rFont val="Arial"/>
        <family val="2"/>
      </rPr>
      <t xml:space="preserve">La Secretaría General a través de los formatos:
Verificación de requisitos contratación directa de prestación de servicios profesionales y de apoyo a la gestión cod. A106PR09F04
Verificación de hoja de vida de perfil seleccionado cod. A106PR09F12.
Valida el cumplimiento de los requisitos de los perfiles previo a la suscripción de los contratos.  
Estos documentos hacen parte de cada expediente y se encuentran disponibles para su verificación. </t>
    </r>
  </si>
  <si>
    <t>Se toma el reporte cargado por el responsable en el  módulo de Riesgos/Gina
Se evidencia los planes operativos de convocatorias para 2017 cargados en GINA. A 31 de diciembre de 2017 se tiene el siguiente informe que muestra el seguimiento de las tareas, las tareas que tienen cierre en la vigencia de 2018 tendrán continuidad en el plan operativo. Se cargan las convocatorias de las 3 direcciones técnicas y de la Oficina de Internacionalización de Colciencias. En 2018 se cargaran las convocatorias de la estratégica de Colombia BIO. 
Luego de hacer la revisión correspondiente en las tareas asociadas a los planes operativos de convocatorias a 31 de diciembre de 2017, se puede determinar que existen 212 tareas distribuidas en las diferentes direcciones. 
De forma particular se analiza el siguiente avance en el reporte de avance de las convocatorias, de acuerdo al plan operativo establecido para asegurar el cumplimiento de los controles e hitos establecidos para evitar un favorecimiento indebido a terceros derivado de omisiones en el proceso Gestión de Convocatorias en aspectos como: planeación, apertura, cierre, evaluación y publicación de resultados:
Plan de Convocatorias DDTI 2017: Existen 63 tareas de las cuales 32 están en desarrollo, 30 finalizadas y 1 nueva.
Plan de Convocatorias DFI 2017: Existen 129 tareas de las cuales 8 están en desarrollo, 120 finalizadas y 1 nueva.
Plan de Convocatorias DMC 2017: Existen 14 tareas de las cuales 5 están en desarrollo y 9 finalizadas.
Plan de Convocatorias Internacionalización 2017: Existen 6 tareas de las cuales 3 están finalizada y 5 están en desarrollo.</t>
  </si>
  <si>
    <t>SEGUIMIENTO Y MONITOREO MAPA DE RIESGOS</t>
  </si>
  <si>
    <t>Los reportes realizados son coherentes y las acciones que se fijaron para mitigar el Riesgos se han cumplido; Reporte aprobado por la OAP. En tal sentido la Oficina de Control Interno recomienda ajustar el Riesgo Residual, conforme a lo establecido al interior de la Guía para la Gestión del Riesgo que la entidad estableció y se encuentra publicada al interior de la herramienta GINA.</t>
  </si>
  <si>
    <r>
      <t xml:space="preserve">Las actividades definidas y que a lo largo de la vigencia 2017 se realizaron oportunamente como se logró evidenciar al interno de: </t>
    </r>
    <r>
      <rPr>
        <u/>
        <sz val="8"/>
        <color rgb="FF0070C0"/>
        <rFont val="Arial"/>
        <family val="2"/>
      </rPr>
      <t>http://awa/gina/doc/searchers?soa=1&amp;mdl=doc&amp;_sveVrs=78f774a966f3bf7efe06790e7a28f4dea4a584d8&amp;mis=doc1,</t>
    </r>
    <r>
      <rPr>
        <sz val="8"/>
        <rFont val="Arial"/>
        <family val="2"/>
      </rPr>
      <t xml:space="preserve"> actividades que fueron aprobadas oportunamente por la OAP. En tal sentido la Oficina de Control Interno recomienda hacer los ajustes necesarios conforme a lo dispuesto al interior de la Guía para la Gestión de Riesgo, que la entidad aprobó y publico al interior de la herramienta GINA; para reclasificar el Riesgo Inicialmente establecido.</t>
    </r>
  </si>
  <si>
    <r>
      <t xml:space="preserve">Las actividades definidas y que a lo largo de la vigencia 2017 se realizaron oportunamente como se logró evidenciar al interno de: </t>
    </r>
    <r>
      <rPr>
        <u/>
        <sz val="8"/>
        <color rgb="FF0070C0"/>
        <rFont val="Arial"/>
        <family val="2"/>
      </rPr>
      <t>http://awa/gina/pln/pln?soa=40&amp;mdl=pln&amp;_sveVrs=78f774a966f3bf7efe06790e7a28f4dea4a584d8&amp;float=t&amp;plnId=11173&amp;id=85304&amp;__searcher_pos=tasks:0#</t>
    </r>
    <r>
      <rPr>
        <sz val="8"/>
        <rFont val="Arial"/>
        <family val="2"/>
      </rPr>
      <t xml:space="preserve"> , actividades que fueron aprobadas oportunamente por la OAP. En tal sentido la Oficina de Control Interno recomienda hacer los ajustes necesarios conforme a lo dispuesto al interior de la Guía para la Gestión de Riesgo, que la entidad aprobó y publico al interior de la herramienta GINA; para reclasificar el Riesgo Inicialmente establecido.</t>
    </r>
  </si>
  <si>
    <t>Los reportes efectuados se hicieron oportunamente, la OAP los aprobó y, el reporte efectuado a la Oficina de Control Interno da cuenta de las actividades que se adelantaron para cumplir con las tareas propuestas orientadas a mitigar el Riesgo Establecido; en consecuencia la OCI recomienda hacer los ajustes necesarios conforme a lo dispuesto al interior de la Guía para la Gestión de Riesgo, que la entidad aprobó y publico al interior de la herramienta GINA; para reclasificar el Riesgo Inicialmente establecido.</t>
  </si>
  <si>
    <t>Las acciones a adelantar son una copia del Riesgo identificado, lo cual no denota ninguna acción a ejecutar.  A la fecha de monitoreo del Riesgo identificado, la Oficina de Control Interno no evidencio acciones encaminadas a dar cumplimiento de las actividades propuestas; en tal sentido se recomienda que la Oficina Asesora de Planeación, líder del SGC; establezca las causas que dieron origen al no reporte de la actividad programada y mediante requerimiento establezca los factores que han impedido realizar el reporte programado. Comentario que se dejó plasmado al interior del Informe de Auditoria de Evaluación y Seguimiento a los panes planes manejo del Riesgo, presentado en mes de diciembre de 2017.</t>
  </si>
  <si>
    <r>
      <t xml:space="preserve">Las tareas reportadas por parte de la OAP son coherentes verificación que se realizó en: </t>
    </r>
    <r>
      <rPr>
        <u/>
        <sz val="8"/>
        <color rgb="FF0070C0"/>
        <rFont val="Arial"/>
        <family val="2"/>
      </rPr>
      <t>http://awa/gina/rsk/risk?soa=7&amp;mdl=rsk&amp;_sveVrs=78f774a966f3bf7efe06790e7a28f4dea4a584d8&amp;id=10752</t>
    </r>
    <r>
      <rPr>
        <sz val="8"/>
        <rFont val="Arial"/>
        <family val="2"/>
      </rPr>
      <t xml:space="preserve"> de igual forma ver en: </t>
    </r>
    <r>
      <rPr>
        <u/>
        <sz val="8"/>
        <color rgb="FF0070C0"/>
        <rFont val="Arial"/>
        <family val="2"/>
      </rPr>
      <t>http://www.colciencias.gov.co/colciencias/planeacion_y_gestion/planeacion_gestion_adquisicion_list.</t>
    </r>
    <r>
      <rPr>
        <u/>
        <sz val="8"/>
        <rFont val="Arial"/>
        <family val="2"/>
      </rPr>
      <t xml:space="preserve"> </t>
    </r>
    <r>
      <rPr>
        <sz val="8"/>
        <rFont val="Arial"/>
        <family val="2"/>
      </rPr>
      <t xml:space="preserve">   Por lo anterior y previa evaluación del reporte hecho por la Oficina Asesora de Planeación, se concluye  que las actividades programadas se cumplieron en forma satisfactoria, en consecuencia; la OCI recomienda ajustar el riesgo conforme   lo establece la Guía para la administración del Riesgo  aprobada por la entidad.</t>
    </r>
  </si>
  <si>
    <t>Las actividades programadas al interior del Riesgo no se cumplieron satisfactoriamente.  En consecuencia y teniendo en cuenta lo manifestado al interior del Informe de auditoría de Evaluación y Seguimiento a los Planes Manejo del Riesgo, la Oficina de Control Interno Recomienda que al Interior de la OAP se adopten mecanismos de seguimiento y evaluación, toda vez que el Riesgo identificado es transversal y sus reporte se hacen en forma separada en cabeza de diferentes dependencias. En consecuencia la OCI recomienda  cuantificar y evaluar en conjunto los reportes realizados y subir un reporte previamente evaluado a la herramienta GINA y se establezca un procedimiento que consolide los reportes que en forma separada hacen las Direcciones Técnicas y se establezcan  los indicadores que den cuenta de su eficiencia, efectividad y eficacia. El riesgo debe continuar con los controles establecidos inicialmente y su calificación de acuerdo a los lineamientos que se establecen al interior de la Guía para la evaluación del Riesgo de pasar a su máxima calificación.</t>
  </si>
  <si>
    <t>Las tareas reportadas por parte de la OAP son coherentes verificación que se realizó  al interior de la herramienta institucional GINA. Por lo anterior y previa evaluación del reporte;  la Oficina  de Control Interno recomienda   reclasificar el Riesgo inicialmente establecido conforme  lo establece la Guía para la administración del Riesgo  aprobada por la entidad.</t>
  </si>
  <si>
    <t>Los reportes realizados son coherentes y estos cumplen con las acciones propuestas; en tal sentido la Oficina de Control Interno recomienda ajustar el Riesgo Residual, conforme a lo establecido al interior de la Guía para la Gestión del Riesgo que la entidad estableció y se en cuenta publicada al interior de la herramienta GINA. La oficina Asesora de Planeación dio la aprobación respectiva a los reportes efectuados. El riesgo se encuentra bajo control y el reporte realizado fue corroborado por la OCI, al interior de la herramienta GINA.</t>
  </si>
  <si>
    <t>Los reportes realizados son coherentes y estos cumplen con las acciones propuestas; en tal sentido la Oficina de Control Interno recomienda ajustar el Riesgo Residual, conforme a lo establecido al interior de la Guía para la Gestión del Riesgo que la entidad estableció y se en cuenta publicada al interior de la herramienta GINA. La oficina Asesora de Planeación dio la aprobación respectivas a los reportes efectuados. El riesgo se encuentra bajo control y el reporte realizado fue corroborado por la OCI, al interior de la herramienta GINA.</t>
  </si>
  <si>
    <r>
      <t xml:space="preserve">El reporte efectuado por la Oficina Asesora de Planeación, se convalido al interior de: </t>
    </r>
    <r>
      <rPr>
        <u/>
        <sz val="8"/>
        <color rgb="FF0070C0"/>
        <rFont val="Arial"/>
        <family val="2"/>
      </rPr>
      <t>http://awa/gina/rsk/risk?soa=7&amp;mdl=rsk&amp;_sveVrs=78f774a966f3bf7efe06790e7a28f4dea4a584d8&amp;id=1871</t>
    </r>
    <r>
      <rPr>
        <sz val="8"/>
        <rFont val="Arial"/>
        <family val="2"/>
      </rPr>
      <t>, y en consecuencia la Oficina de Control Interno recomienda hacer los ajustes necesarios conforme a lo dispuesto al interior de la Guía para la Gestión de Riesgo, que la entidad aprobó y publico al interior de la herramienta GINA; para reclasificar el Riesgo Inicialmente establecido. Igualmente es necesario  que la OAP explique  por que el Riesgo residual continuo con la misma calificación dada inicialmente, si se adoptaron tareas que apuntar a mitigar el Riesgo.</t>
    </r>
  </si>
  <si>
    <r>
      <t xml:space="preserve">El reporte  efectuado por la Oficina Asesora de Planeación, se convalido al interior de: </t>
    </r>
    <r>
      <rPr>
        <u/>
        <sz val="8"/>
        <color rgb="FF0070C0"/>
        <rFont val="Arial"/>
        <family val="2"/>
      </rPr>
      <t>href="http://awa/gina/doc/searchers?soa=1&amp;mdl=doc&amp;_sveVrs=78f774a966f3bf7efe06790e7a28f4dea4a584d8&amp;mis=doc1" type="Reference"&gt;http://awa/gina/doc/searchers?soa=1&amp;amp;mdl=doc&amp;amp;_sveVrs=78f774a966f3bf7efe06790e7a28f4dea4a584d8&amp;amp;mis=doc1&lt;/a&gt;</t>
    </r>
    <r>
      <rPr>
        <sz val="8"/>
        <rFont val="Arial"/>
        <family val="2"/>
      </rPr>
      <t>. de igual forma estos fueron aprobados oportunamente por la OAP. No obstante  se requiere   un control permanente al interior de cada una de las actividades que se realizan en el Fondo Francisco José de Caldas; garantizado mitigación del Riesgo establecido.  En consecuencia la OCI, recomienda mantener los controles establecidos inicialmente, a pesar de los avances registrados a lo largo de la vigencia 2017</t>
    </r>
  </si>
  <si>
    <t>La Oficina de Control Interno, recomienda que la OAP, mediante monitoreo permanente evalué el cumplimiento y reporte oportuno de tareas fijadas por el líder del proceso; a la fecha  los reportes se han realizado oportunamente  y estos muestran coherencia con las actividades propuestas por el líder del proceso. en consecuencia se recomienda reclasificar el Riesgo conforme a lo dispuesto en la guía para la Gestión del Riesgo establecida por la entidad.</t>
  </si>
  <si>
    <r>
      <t xml:space="preserve">Se debe garantizar y asegurar la socialización al interior de las diferentes áreas de la entidad, la puesta en marca de la herramienta que para tal fin aprobó Secretaria General; garantizado de esta forma la respuesta oportuna del 100% de las PQRD´S.
La Oficina de Control Interno Recomienda mantener los controles establecidos con lo cual se garantice la respuesta oportuna de los requerimientos que se reciben. La Oficina de Control Interno recomienda ajustar el riesgo residual a lo dispuesto en la Guía para la Gestión del Riesgo; los controles establecidos inicialmente se deben mantener, con lo cual se garantiza el control del riesgo inicialmente establecido.
El reporte que hace la OAP se verifico al interior de: 
</t>
    </r>
    <r>
      <rPr>
        <u/>
        <sz val="8"/>
        <color rgb="FF0070C0"/>
        <rFont val="Arial"/>
        <family val="2"/>
      </rPr>
      <t>http://awa/gina/pln/pln?soa=40&amp;mdl=pln&amp;_sveVrs=78f774a966f3bf7efe06790e7a28f4dea4a584d8&amp;isMyDuities=1&amp;plnId=10187&amp;id=38386&amp;taskId=38386&amp;isMyDuities=1&amp;taskResource=1&amp;__searcher_pos=myTasksResource:0,</t>
    </r>
    <r>
      <rPr>
        <sz val="8"/>
        <rFont val="Arial"/>
        <family val="2"/>
      </rPr>
      <t xml:space="preserve"> se comprobando lo manifestado en el reporte realizado.</t>
    </r>
  </si>
  <si>
    <r>
      <t xml:space="preserve">El reporte realizado por la OAP, es coherente y mediante visualización en: </t>
    </r>
    <r>
      <rPr>
        <u/>
        <sz val="8"/>
        <color rgb="FF0070C0"/>
        <rFont val="Arial"/>
        <family val="2"/>
      </rPr>
      <t>http://awa/gina/rsk/report?soa=2&amp;mdl=rsk&amp;_sveVrs=78f774a966f3bf7efe06790e7a28f4dea4a584d8</t>
    </r>
    <r>
      <rPr>
        <sz val="8"/>
        <rFont val="Arial"/>
        <family val="2"/>
      </rPr>
      <t xml:space="preserve"> , la Oficina de Control Interno, conceptúa que  las actividades a desarrollar fueron reportadas y previa evaluación de la OAP fueron aprobadas, en tal sentido se recomienda que el Riesgo se reclasifique conforme a lo dispuesto al Interior de la Guía para la Gestión de Riesgo, que la entidad aprobó y publico al interior de la herramienta GINA.</t>
    </r>
  </si>
  <si>
    <t>Gestión fortalecimiento de Capacidades de CTeI M304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</si>
</sst>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ddd\,\ dd&quot; de &quot;mmmm&quot; de &quot;yyyy;@"/>
  </numFmts>
  <fonts count="29" x14ac:knownFonts="1">
    <font>
      <sz val="11"/>
      <color theme="1"/>
      <name val="Calibri"/>
      <family val="2"/>
      <scheme val="minor"/>
    </font>
    <font>
      <sz val="10"/>
      <name val="Arial"/>
      <family val="2"/>
    </font>
    <font>
      <sz val="8"/>
      <color indexed="81"/>
      <name val="Tahoma"/>
      <family val="2"/>
    </font>
    <font>
      <sz val="9"/>
      <color indexed="81"/>
      <name val="Tahoma"/>
      <family val="2"/>
    </font>
    <font>
      <b/>
      <sz val="8"/>
      <color indexed="81"/>
      <name val="Tahoma"/>
      <family val="2"/>
    </font>
    <font>
      <b/>
      <sz val="9"/>
      <color indexed="81"/>
      <name val="Tahoma"/>
      <family val="2"/>
    </font>
    <font>
      <sz val="11"/>
      <name val="Calibri"/>
      <family val="2"/>
      <scheme val="minor"/>
    </font>
    <font>
      <b/>
      <sz val="11"/>
      <color theme="1"/>
      <name val="Calibri"/>
      <family val="2"/>
      <scheme val="minor"/>
    </font>
    <font>
      <sz val="11"/>
      <color indexed="8"/>
      <name val="Calibri"/>
      <family val="2"/>
    </font>
    <font>
      <b/>
      <sz val="16"/>
      <name val="Arial Narrow"/>
      <family val="2"/>
    </font>
    <font>
      <b/>
      <sz val="9"/>
      <name val="Arial Narrow"/>
      <family val="2"/>
    </font>
    <font>
      <sz val="9"/>
      <name val="Calibri"/>
      <family val="2"/>
      <scheme val="minor"/>
    </font>
    <font>
      <sz val="10"/>
      <color theme="1"/>
      <name val="Arial"/>
      <family val="2"/>
    </font>
    <font>
      <b/>
      <sz val="14"/>
      <color theme="0"/>
      <name val="Arial"/>
      <family val="2"/>
    </font>
    <font>
      <b/>
      <sz val="12"/>
      <color theme="0"/>
      <name val="Arial"/>
      <family val="2"/>
    </font>
    <font>
      <sz val="11"/>
      <name val="Arial"/>
      <family val="2"/>
    </font>
    <font>
      <b/>
      <sz val="11"/>
      <name val="Arial"/>
      <family val="2"/>
    </font>
    <font>
      <sz val="12"/>
      <color theme="1"/>
      <name val="Arial"/>
      <family val="2"/>
    </font>
    <font>
      <sz val="8"/>
      <name val="Arial"/>
      <family val="2"/>
    </font>
    <font>
      <sz val="8"/>
      <color rgb="FF0070C0"/>
      <name val="Arial"/>
      <family val="2"/>
    </font>
    <font>
      <u/>
      <sz val="8"/>
      <color rgb="FF0070C0"/>
      <name val="Arial"/>
      <family val="2"/>
    </font>
    <font>
      <u/>
      <sz val="11"/>
      <color theme="10"/>
      <name val="Calibri"/>
      <family val="2"/>
      <scheme val="minor"/>
    </font>
    <font>
      <u/>
      <sz val="8"/>
      <color theme="10"/>
      <name val="Arial"/>
      <family val="2"/>
    </font>
    <font>
      <b/>
      <sz val="16"/>
      <name val="Calibri"/>
      <family val="2"/>
      <scheme val="minor"/>
    </font>
    <font>
      <b/>
      <sz val="11"/>
      <name val="Arial Narrow"/>
      <family val="2"/>
    </font>
    <font>
      <b/>
      <sz val="8"/>
      <name val="Arial"/>
      <family val="2"/>
    </font>
    <font>
      <sz val="8"/>
      <color theme="1"/>
      <name val="Arial"/>
      <family val="2"/>
    </font>
    <font>
      <b/>
      <sz val="8"/>
      <color theme="1"/>
      <name val="Arial"/>
      <family val="2"/>
    </font>
    <font>
      <u/>
      <sz val="8"/>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indexed="65"/>
        <bgColor theme="0"/>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00939B"/>
        <bgColor indexed="64"/>
      </patternFill>
    </fill>
    <fill>
      <patternFill patternType="solid">
        <fgColor theme="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theme="0"/>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1" fillId="0" borderId="0"/>
    <xf numFmtId="0" fontId="8" fillId="0" borderId="0"/>
    <xf numFmtId="0" fontId="21" fillId="0" borderId="0" applyNumberFormat="0" applyFill="0" applyBorder="0" applyAlignment="0" applyProtection="0"/>
  </cellStyleXfs>
  <cellXfs count="86">
    <xf numFmtId="0" fontId="0" fillId="0" borderId="0" xfId="0"/>
    <xf numFmtId="0" fontId="6" fillId="0" borderId="0" xfId="0" applyFont="1" applyAlignment="1">
      <alignment wrapText="1"/>
    </xf>
    <xf numFmtId="0" fontId="0" fillId="0" borderId="0" xfId="0" applyAlignment="1"/>
    <xf numFmtId="0" fontId="7" fillId="0" borderId="0" xfId="0" applyFont="1" applyAlignment="1"/>
    <xf numFmtId="0" fontId="8" fillId="0" borderId="0" xfId="3" applyFont="1" applyFill="1" applyBorder="1" applyAlignment="1">
      <alignment vertical="center"/>
    </xf>
    <xf numFmtId="0" fontId="6" fillId="0" borderId="0" xfId="0" applyFont="1"/>
    <xf numFmtId="0" fontId="11"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9" fillId="3" borderId="0" xfId="0" applyFont="1" applyFill="1" applyBorder="1" applyAlignment="1">
      <alignment vertical="center" wrapText="1"/>
    </xf>
    <xf numFmtId="0" fontId="11" fillId="0" borderId="0" xfId="0" applyFont="1" applyFill="1"/>
    <xf numFmtId="0" fontId="12" fillId="0" borderId="0" xfId="0" applyFont="1"/>
    <xf numFmtId="0" fontId="14" fillId="8" borderId="17" xfId="0" applyFont="1" applyFill="1" applyBorder="1" applyAlignment="1">
      <alignment horizontal="center" vertical="center"/>
    </xf>
    <xf numFmtId="0" fontId="14" fillId="8" borderId="17" xfId="0" applyFont="1" applyFill="1" applyBorder="1" applyAlignment="1">
      <alignment horizontal="center" vertical="center" wrapText="1"/>
    </xf>
    <xf numFmtId="0" fontId="17" fillId="0" borderId="0" xfId="0" applyFont="1"/>
    <xf numFmtId="0" fontId="0" fillId="9" borderId="0" xfId="0" applyFill="1"/>
    <xf numFmtId="164" fontId="15" fillId="0" borderId="1" xfId="0" applyNumberFormat="1" applyFont="1" applyFill="1" applyBorder="1" applyAlignment="1">
      <alignment horizontal="center" vertical="center"/>
    </xf>
    <xf numFmtId="16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164" fontId="15" fillId="9" borderId="18" xfId="0" applyNumberFormat="1" applyFont="1" applyFill="1" applyBorder="1" applyAlignment="1">
      <alignment horizontal="center" vertical="center"/>
    </xf>
    <xf numFmtId="0" fontId="15" fillId="9" borderId="18" xfId="0" applyFont="1" applyFill="1" applyBorder="1" applyAlignment="1">
      <alignment horizontal="center" vertical="center"/>
    </xf>
    <xf numFmtId="0" fontId="16" fillId="9" borderId="18" xfId="0" applyFont="1" applyFill="1" applyBorder="1" applyAlignment="1">
      <alignment horizontal="center" vertical="center"/>
    </xf>
    <xf numFmtId="0" fontId="15" fillId="0" borderId="1" xfId="0" applyFont="1" applyBorder="1" applyAlignment="1">
      <alignment horizontal="justify" vertical="center" wrapText="1"/>
    </xf>
    <xf numFmtId="0" fontId="18" fillId="0" borderId="12" xfId="0" applyFont="1" applyFill="1" applyBorder="1" applyAlignment="1">
      <alignment horizontal="center" vertical="center"/>
    </xf>
    <xf numFmtId="0" fontId="18" fillId="0" borderId="13" xfId="0" applyFont="1" applyBorder="1" applyAlignment="1">
      <alignment horizontal="center" vertical="center" wrapText="1"/>
    </xf>
    <xf numFmtId="0" fontId="18" fillId="0" borderId="13" xfId="0" applyFont="1" applyBorder="1" applyAlignment="1">
      <alignment horizontal="justify" vertical="center" wrapText="1"/>
    </xf>
    <xf numFmtId="0" fontId="18" fillId="0" borderId="13" xfId="0" applyFont="1" applyBorder="1" applyAlignment="1" applyProtection="1">
      <alignment horizontal="center" vertical="center" wrapText="1"/>
    </xf>
    <xf numFmtId="0" fontId="18" fillId="5" borderId="13"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1" xfId="0" applyFont="1" applyBorder="1" applyAlignment="1">
      <alignment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1" xfId="0" applyFont="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justify" vertical="center" wrapText="1"/>
      <protection locked="0"/>
    </xf>
    <xf numFmtId="0" fontId="18" fillId="3" borderId="1" xfId="0" applyFont="1" applyFill="1" applyBorder="1" applyAlignment="1" applyProtection="1">
      <alignment horizontal="center" vertical="center" wrapText="1"/>
      <protection locked="0"/>
    </xf>
    <xf numFmtId="0" fontId="18" fillId="0" borderId="1" xfId="3"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justify" vertical="center" wrapText="1"/>
    </xf>
    <xf numFmtId="0" fontId="18" fillId="0" borderId="1" xfId="0" applyFont="1" applyFill="1" applyBorder="1" applyAlignment="1">
      <alignment vertical="center" wrapText="1"/>
    </xf>
    <xf numFmtId="0" fontId="18" fillId="0" borderId="4" xfId="0" applyFont="1" applyFill="1" applyBorder="1" applyAlignment="1">
      <alignment horizontal="center" vertical="center"/>
    </xf>
    <xf numFmtId="0" fontId="18" fillId="0" borderId="5" xfId="0" applyFont="1" applyFill="1" applyBorder="1" applyAlignment="1">
      <alignment vertical="center" wrapText="1"/>
    </xf>
    <xf numFmtId="0" fontId="18" fillId="3" borderId="5" xfId="0" applyFont="1" applyFill="1" applyBorder="1" applyAlignment="1" applyProtection="1">
      <alignment horizontal="justify" vertical="center" wrapText="1"/>
      <protection locked="0"/>
    </xf>
    <xf numFmtId="0" fontId="18" fillId="0" borderId="5" xfId="0" applyFont="1" applyBorder="1" applyAlignment="1">
      <alignment horizontal="center" vertical="center" wrapText="1"/>
    </xf>
    <xf numFmtId="0" fontId="18" fillId="0" borderId="5" xfId="0" applyFont="1" applyBorder="1" applyAlignment="1">
      <alignment horizontal="justify" vertical="center" wrapText="1"/>
    </xf>
    <xf numFmtId="0" fontId="18" fillId="0" borderId="5" xfId="0" applyFont="1" applyBorder="1" applyAlignment="1" applyProtection="1">
      <alignment horizontal="center" vertical="center" wrapText="1"/>
    </xf>
    <xf numFmtId="0" fontId="18" fillId="0" borderId="5" xfId="0" applyFont="1" applyFill="1" applyBorder="1" applyAlignment="1">
      <alignment horizontal="justify" vertical="center" wrapText="1"/>
    </xf>
    <xf numFmtId="0" fontId="18" fillId="0" borderId="5" xfId="0" applyFont="1" applyFill="1" applyBorder="1" applyAlignment="1">
      <alignment horizontal="center" vertical="center" wrapText="1"/>
    </xf>
    <xf numFmtId="0" fontId="18" fillId="0" borderId="5" xfId="0" applyFont="1" applyFill="1" applyBorder="1" applyAlignment="1" applyProtection="1">
      <alignment horizontal="center" vertical="center" wrapText="1"/>
    </xf>
    <xf numFmtId="0" fontId="18" fillId="10" borderId="1" xfId="0" applyFont="1" applyFill="1" applyBorder="1" applyAlignment="1">
      <alignment horizontal="justify" vertical="center" wrapText="1"/>
    </xf>
    <xf numFmtId="0" fontId="18" fillId="9" borderId="1" xfId="0" applyFont="1" applyFill="1" applyBorder="1" applyAlignment="1">
      <alignment horizontal="justify" vertical="center" wrapText="1"/>
    </xf>
    <xf numFmtId="0" fontId="22" fillId="10" borderId="1" xfId="4" applyFont="1" applyFill="1" applyBorder="1" applyAlignment="1">
      <alignment horizontal="justify" vertical="center" wrapText="1"/>
    </xf>
    <xf numFmtId="0" fontId="18" fillId="10" borderId="13" xfId="0" applyFont="1" applyFill="1" applyBorder="1" applyAlignment="1">
      <alignment horizontal="justify" vertical="center" wrapText="1"/>
    </xf>
    <xf numFmtId="0" fontId="18" fillId="10" borderId="5"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18" fillId="10" borderId="14" xfId="0" applyFont="1" applyFill="1" applyBorder="1" applyAlignment="1">
      <alignment horizontal="justify" vertical="center" wrapText="1"/>
    </xf>
    <xf numFmtId="0" fontId="18" fillId="10" borderId="3" xfId="0" applyFont="1" applyFill="1" applyBorder="1" applyAlignment="1">
      <alignment horizontal="justify" vertical="center" wrapText="1"/>
    </xf>
    <xf numFmtId="0" fontId="18" fillId="12" borderId="13" xfId="0" applyFont="1" applyFill="1" applyBorder="1" applyAlignment="1" applyProtection="1">
      <alignment horizontal="justify" vertical="center" wrapText="1"/>
      <protection locked="0"/>
    </xf>
    <xf numFmtId="0" fontId="25" fillId="0" borderId="1" xfId="0" applyFont="1" applyBorder="1" applyAlignment="1">
      <alignment horizontal="justify" vertical="center" wrapText="1"/>
    </xf>
    <xf numFmtId="0" fontId="27" fillId="0" borderId="5" xfId="0" applyFont="1" applyFill="1" applyBorder="1" applyAlignment="1">
      <alignment horizontal="justify" vertical="center" wrapText="1"/>
    </xf>
    <xf numFmtId="0" fontId="10" fillId="2" borderId="1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1" xfId="0" applyFont="1" applyFill="1" applyBorder="1" applyAlignment="1">
      <alignment horizontal="center" vertical="center" textRotation="90" wrapText="1"/>
    </xf>
    <xf numFmtId="0" fontId="10" fillId="2" borderId="20"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18" fillId="10" borderId="21" xfId="0" applyFont="1" applyFill="1" applyBorder="1" applyAlignment="1">
      <alignment horizontal="justify" vertical="center" wrapText="1"/>
    </xf>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11" xfId="0" applyFont="1" applyFill="1" applyBorder="1" applyAlignment="1">
      <alignment horizontal="center" vertical="center"/>
    </xf>
    <xf numFmtId="0" fontId="6" fillId="3" borderId="0" xfId="0" applyFont="1" applyFill="1" applyBorder="1" applyAlignment="1">
      <alignment horizont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9"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11" borderId="15" xfId="0" applyFont="1" applyFill="1" applyBorder="1" applyAlignment="1">
      <alignment horizontal="center" vertical="center" wrapText="1"/>
    </xf>
    <xf numFmtId="0" fontId="23" fillId="11" borderId="16" xfId="0"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13" fillId="8" borderId="1" xfId="0" applyFont="1" applyFill="1" applyBorder="1" applyAlignment="1">
      <alignment horizontal="center" vertical="center" wrapText="1"/>
    </xf>
  </cellXfs>
  <cellStyles count="5">
    <cellStyle name="Excel Built-in Normal" xfId="3"/>
    <cellStyle name="Hipervínculo" xfId="4" builtinId="8"/>
    <cellStyle name="Normal" xfId="0" builtinId="0"/>
    <cellStyle name="Normal 2" xfId="2"/>
    <cellStyle name="Normal 3" xfId="1"/>
  </cellStyles>
  <dxfs count="72">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99216</xdr:colOff>
      <xdr:row>0</xdr:row>
      <xdr:rowOff>35717</xdr:rowOff>
    </xdr:from>
    <xdr:to>
      <xdr:col>5</xdr:col>
      <xdr:colOff>510609</xdr:colOff>
      <xdr:row>1</xdr:row>
      <xdr:rowOff>12990</xdr:rowOff>
    </xdr:to>
    <xdr:pic>
      <xdr:nvPicPr>
        <xdr:cNvPr id="3" name="2 Imagen" descr="Departamento Administrativo de Ciencia, Tecnología e Innovación. COLCIENCIAS">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16" y="35717"/>
          <a:ext cx="5030678" cy="10596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4212167</xdr:colOff>
      <xdr:row>0</xdr:row>
      <xdr:rowOff>74084</xdr:rowOff>
    </xdr:from>
    <xdr:to>
      <xdr:col>1</xdr:col>
      <xdr:colOff>6699250</xdr:colOff>
      <xdr:row>0</xdr:row>
      <xdr:rowOff>607461</xdr:rowOff>
    </xdr:to>
    <xdr:pic>
      <xdr:nvPicPr>
        <xdr:cNvPr id="2" name="12 Imagen" descr="graficacion-01.png">
          <a:extLst>
            <a:ext uri="{FF2B5EF4-FFF2-40B4-BE49-F238E27FC236}">
              <a16:creationId xmlns=""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199" t="78611" r="24102"/>
        <a:stretch/>
      </xdr:blipFill>
      <xdr:spPr>
        <a:xfrm>
          <a:off x="6536267" y="74084"/>
          <a:ext cx="2487083" cy="5333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LCIENCIAS/dpyate/INSTITUCIONALES/DIANA%20YATE%20VIRGUES/2016/PLAN%20ANTICORRUPCI&#211;N%20Y%20DE%20ATENCI&#211;N%20AL%20CIUDADANO/Matriz%20de%20riesgos%20de%20Corrupci&#243;n%20201601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us/Downloads/Matriz%20de%20riesgos%20Colciencias%20consolidada-ste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cell r="L3" t="str">
            <v>RaroInsignificante</v>
          </cell>
          <cell r="M3" t="str">
            <v>Baja</v>
          </cell>
        </row>
        <row r="4">
          <cell r="D4" t="str">
            <v>Riesgo de Cumplimiento</v>
          </cell>
          <cell r="E4" t="str">
            <v>Improbable</v>
          </cell>
          <cell r="F4" t="str">
            <v>Menor</v>
          </cell>
          <cell r="H4" t="str">
            <v>Correctivo</v>
          </cell>
          <cell r="L4" t="str">
            <v>RaroMenor</v>
          </cell>
          <cell r="M4" t="str">
            <v>Baja</v>
          </cell>
        </row>
        <row r="5">
          <cell r="D5" t="str">
            <v>Riesgo de Imagen</v>
          </cell>
          <cell r="E5" t="str">
            <v>Moderada</v>
          </cell>
          <cell r="F5" t="str">
            <v>Moderado</v>
          </cell>
          <cell r="L5" t="str">
            <v>RaroModerado</v>
          </cell>
          <cell r="M5" t="str">
            <v>Moderada</v>
          </cell>
        </row>
        <row r="6">
          <cell r="D6" t="str">
            <v>Riesgo de Tecnología</v>
          </cell>
          <cell r="E6" t="str">
            <v>Probable</v>
          </cell>
          <cell r="F6" t="str">
            <v>Mayor</v>
          </cell>
          <cell r="L6" t="str">
            <v>RaroMayor</v>
          </cell>
          <cell r="M6" t="str">
            <v>Alta</v>
          </cell>
        </row>
        <row r="7">
          <cell r="D7" t="str">
            <v>Riesgo Estratégico</v>
          </cell>
          <cell r="E7" t="str">
            <v>Casi seguro</v>
          </cell>
          <cell r="F7" t="str">
            <v>Catastrófico</v>
          </cell>
          <cell r="L7" t="str">
            <v>RaroCatastrófico</v>
          </cell>
          <cell r="M7" t="str">
            <v>Alta</v>
          </cell>
        </row>
        <row r="8">
          <cell r="D8" t="str">
            <v>Riesgo Financiero</v>
          </cell>
          <cell r="L8" t="str">
            <v>ImprobableInsignificante</v>
          </cell>
          <cell r="M8" t="str">
            <v>Baja</v>
          </cell>
        </row>
        <row r="9">
          <cell r="D9" t="str">
            <v>Riesgo Operativo</v>
          </cell>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a"/>
      <sheetName val="Revisadas"/>
      <sheetName val="Convocatorias"/>
      <sheetName val="Gestión de bienes y servicios"/>
      <sheetName val="Talento Humano"/>
      <sheetName val="Gestión de recursos financieros"/>
      <sheetName val="Internacional"/>
      <sheetName val="Contractual"/>
      <sheetName val="Jurídica"/>
      <sheetName val="Gestión documental"/>
      <sheetName val="Publindex"/>
      <sheetName val="Grupos"/>
      <sheetName val="Gestión de información"/>
      <sheetName val="Gestión Capital Humano"/>
      <sheetName val="Servicios al Sistema"/>
      <sheetName val="Gestión de Comunicaciones"/>
      <sheetName val="Corrupción"/>
      <sheetName val="Matriz de calificación"/>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a"/>
      <sheetName val="Revisadas"/>
      <sheetName val="Convocatorias"/>
      <sheetName val="Gestión de bienes y servicios"/>
      <sheetName val="Talento Humano"/>
      <sheetName val="Gestión de recursos financieros"/>
      <sheetName val="Internacional"/>
      <sheetName val="Contractual"/>
      <sheetName val="Jurídica"/>
      <sheetName val="Gestión documental"/>
      <sheetName val="Publindex"/>
      <sheetName val="Grupos"/>
      <sheetName val="Gestión de información"/>
      <sheetName val="Gestión Capital Humano"/>
      <sheetName val="Servicios al Sistema"/>
      <sheetName val="Gestión de Comunicaciones"/>
      <sheetName val="Beneficios tributarios"/>
      <sheetName val="Matriz de calificación"/>
      <sheetName val="Hoja5"/>
      <sheetName val="Ondas"/>
      <sheetName val="Gestión de recur financieros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wa/gina/pln/pln?soa=40&amp;mdl=pln&amp;_sveVrs=78f774a966f3bf7efe06790e7a28f4dea4a584d8&amp;float=t&amp;plnId=11173&amp;id=85304&amp;__searcher_pos=tasks:0" TargetMode="External"/><Relationship Id="rId1" Type="http://schemas.openxmlformats.org/officeDocument/2006/relationships/hyperlink" Target="http://awa/gina/pln/pln?soa=40&amp;mdl=pln&amp;_sveVrs=78f774a966f3bf7efe06790e7a28f4dea4a584d8&amp;float=t&amp;plnId=11173&amp;id=85304&amp;__searcher_pos=tasks:0"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8"/>
  <sheetViews>
    <sheetView showGridLines="0" tabSelected="1" topLeftCell="A16" zoomScale="80" zoomScaleNormal="80" zoomScaleSheetLayoutView="20" workbookViewId="0">
      <selection activeCell="B17" sqref="B17"/>
    </sheetView>
  </sheetViews>
  <sheetFormatPr baseColWidth="10" defaultColWidth="11.42578125" defaultRowHeight="15" x14ac:dyDescent="0.25"/>
  <cols>
    <col min="1" max="1" width="4.85546875" style="9" customWidth="1"/>
    <col min="2" max="2" width="12.42578125" style="5" customWidth="1"/>
    <col min="3" max="3" width="23.85546875" style="8" customWidth="1"/>
    <col min="4" max="4" width="12.28515625" style="8" customWidth="1"/>
    <col min="5" max="5" width="16" style="8" customWidth="1"/>
    <col min="6" max="6" width="22.140625" style="5" customWidth="1"/>
    <col min="7" max="7" width="24" style="5" customWidth="1"/>
    <col min="8" max="9" width="9.28515625" style="1" customWidth="1"/>
    <col min="10" max="10" width="11" style="1" customWidth="1"/>
    <col min="11" max="11" width="9.85546875" style="5" customWidth="1"/>
    <col min="12" max="12" width="37.28515625" style="5" customWidth="1"/>
    <col min="13" max="13" width="13.140625" style="5" customWidth="1"/>
    <col min="14" max="14" width="8.85546875" style="5" customWidth="1"/>
    <col min="15" max="15" width="8.28515625" style="5" customWidth="1"/>
    <col min="16" max="16" width="8.85546875" style="5" customWidth="1"/>
    <col min="17" max="17" width="9.5703125" style="1" customWidth="1"/>
    <col min="18" max="18" width="10" style="1" customWidth="1"/>
    <col min="19" max="19" width="8.7109375" style="5" customWidth="1"/>
    <col min="20" max="20" width="8.28515625" style="5" customWidth="1"/>
    <col min="21" max="21" width="25.7109375" style="5" customWidth="1"/>
    <col min="22" max="22" width="19.140625" style="5" customWidth="1"/>
    <col min="23" max="23" width="13.28515625" style="5" customWidth="1"/>
    <col min="24" max="24" width="9.42578125" style="5" customWidth="1"/>
    <col min="25" max="25" width="9.5703125" style="5" customWidth="1"/>
    <col min="26" max="26" width="36.42578125" style="7" customWidth="1"/>
    <col min="27" max="27" width="43.7109375" style="7" customWidth="1"/>
    <col min="28" max="28" width="75.5703125" style="7" customWidth="1"/>
    <col min="29" max="29" width="41" style="7" customWidth="1"/>
    <col min="30" max="30" width="91.42578125" style="7" customWidth="1"/>
    <col min="31" max="31" width="65.42578125" style="7" customWidth="1"/>
    <col min="32" max="32" width="105.140625" style="7" customWidth="1"/>
    <col min="33" max="33" width="65.42578125" style="7" customWidth="1"/>
    <col min="34" max="16384" width="11.42578125" style="5"/>
  </cols>
  <sheetData>
    <row r="1" spans="1:33" ht="85.5" customHeight="1" thickBot="1" x14ac:dyDescent="0.3">
      <c r="B1" s="74"/>
      <c r="C1" s="74"/>
      <c r="D1" s="74"/>
      <c r="E1" s="78" t="s">
        <v>179</v>
      </c>
      <c r="F1" s="78"/>
      <c r="G1" s="78"/>
      <c r="H1" s="78"/>
      <c r="I1" s="78"/>
      <c r="J1" s="78"/>
      <c r="K1" s="78"/>
      <c r="L1" s="78"/>
      <c r="M1" s="78"/>
      <c r="N1" s="78"/>
      <c r="O1" s="78"/>
      <c r="P1" s="78"/>
      <c r="Q1" s="78"/>
      <c r="R1" s="78"/>
      <c r="S1" s="78"/>
      <c r="T1" s="78"/>
      <c r="U1" s="78"/>
      <c r="V1" s="78"/>
      <c r="W1" s="78"/>
      <c r="X1" s="78"/>
      <c r="Y1" s="78"/>
      <c r="Z1" s="78"/>
      <c r="AA1" s="78"/>
      <c r="AB1" s="79"/>
      <c r="AC1" s="79"/>
      <c r="AD1" s="79"/>
      <c r="AE1" s="79"/>
      <c r="AF1" s="10"/>
      <c r="AG1" s="5"/>
    </row>
    <row r="2" spans="1:33" ht="44.25" customHeight="1" thickBot="1" x14ac:dyDescent="0.3">
      <c r="A2" s="75" t="s">
        <v>116</v>
      </c>
      <c r="B2" s="76"/>
      <c r="C2" s="76"/>
      <c r="D2" s="76"/>
      <c r="E2" s="76"/>
      <c r="F2" s="76"/>
      <c r="G2" s="77"/>
      <c r="H2" s="71" t="s">
        <v>0</v>
      </c>
      <c r="I2" s="72"/>
      <c r="J2" s="72"/>
      <c r="K2" s="73" t="s">
        <v>117</v>
      </c>
      <c r="L2" s="73"/>
      <c r="M2" s="73"/>
      <c r="N2" s="73"/>
      <c r="O2" s="73"/>
      <c r="P2" s="73"/>
      <c r="Q2" s="73"/>
      <c r="R2" s="73"/>
      <c r="S2" s="73"/>
      <c r="T2" s="80" t="s">
        <v>1</v>
      </c>
      <c r="U2" s="81"/>
      <c r="V2" s="81"/>
      <c r="W2" s="81"/>
      <c r="X2" s="81"/>
      <c r="Y2" s="81"/>
      <c r="Z2" s="81"/>
      <c r="AA2" s="81"/>
      <c r="AB2" s="82" t="s">
        <v>340</v>
      </c>
      <c r="AC2" s="83"/>
      <c r="AD2" s="83"/>
      <c r="AE2" s="83"/>
      <c r="AF2" s="83"/>
      <c r="AG2" s="84"/>
    </row>
    <row r="3" spans="1:33" s="6" customFormat="1" ht="58.5" customHeight="1" thickBot="1" x14ac:dyDescent="0.25">
      <c r="A3" s="64" t="s">
        <v>125</v>
      </c>
      <c r="B3" s="65" t="s">
        <v>2</v>
      </c>
      <c r="C3" s="65" t="s">
        <v>3</v>
      </c>
      <c r="D3" s="65" t="s">
        <v>4</v>
      </c>
      <c r="E3" s="65" t="s">
        <v>5</v>
      </c>
      <c r="F3" s="65" t="s">
        <v>6</v>
      </c>
      <c r="G3" s="65" t="s">
        <v>7</v>
      </c>
      <c r="H3" s="66" t="s">
        <v>8</v>
      </c>
      <c r="I3" s="66" t="s">
        <v>9</v>
      </c>
      <c r="J3" s="66" t="s">
        <v>10</v>
      </c>
      <c r="K3" s="66" t="s">
        <v>11</v>
      </c>
      <c r="L3" s="66" t="s">
        <v>12</v>
      </c>
      <c r="M3" s="65" t="s">
        <v>13</v>
      </c>
      <c r="N3" s="66" t="s">
        <v>14</v>
      </c>
      <c r="O3" s="66" t="s">
        <v>15</v>
      </c>
      <c r="P3" s="66" t="s">
        <v>16</v>
      </c>
      <c r="Q3" s="66" t="s">
        <v>8</v>
      </c>
      <c r="R3" s="66" t="s">
        <v>9</v>
      </c>
      <c r="S3" s="66" t="s">
        <v>10</v>
      </c>
      <c r="T3" s="66" t="s">
        <v>17</v>
      </c>
      <c r="U3" s="65" t="s">
        <v>124</v>
      </c>
      <c r="V3" s="65" t="s">
        <v>18</v>
      </c>
      <c r="W3" s="65" t="s">
        <v>122</v>
      </c>
      <c r="X3" s="65" t="s">
        <v>19</v>
      </c>
      <c r="Y3" s="65" t="s">
        <v>20</v>
      </c>
      <c r="Z3" s="65" t="s">
        <v>322</v>
      </c>
      <c r="AA3" s="67" t="s">
        <v>226</v>
      </c>
      <c r="AB3" s="68" t="s">
        <v>252</v>
      </c>
      <c r="AC3" s="69" t="s">
        <v>253</v>
      </c>
      <c r="AD3" s="68" t="s">
        <v>305</v>
      </c>
      <c r="AE3" s="69" t="s">
        <v>306</v>
      </c>
      <c r="AF3" s="68" t="s">
        <v>323</v>
      </c>
      <c r="AG3" s="69" t="s">
        <v>324</v>
      </c>
    </row>
    <row r="4" spans="1:33" s="6" customFormat="1" ht="300" customHeight="1" x14ac:dyDescent="0.2">
      <c r="A4" s="25">
        <v>1</v>
      </c>
      <c r="B4" s="26" t="s">
        <v>180</v>
      </c>
      <c r="C4" s="61" t="s">
        <v>254</v>
      </c>
      <c r="D4" s="26" t="s">
        <v>23</v>
      </c>
      <c r="E4" s="26" t="s">
        <v>130</v>
      </c>
      <c r="F4" s="27" t="s">
        <v>307</v>
      </c>
      <c r="G4" s="26" t="s">
        <v>182</v>
      </c>
      <c r="H4" s="26" t="s">
        <v>37</v>
      </c>
      <c r="I4" s="26" t="s">
        <v>41</v>
      </c>
      <c r="J4" s="28" t="str">
        <f>IF(AND(H4&lt;&gt;"",I4&lt;&gt;""),VLOOKUP(H4&amp;I4,Hoja5!$L3:$M27,2,FALSE),"")</f>
        <v>Extrema</v>
      </c>
      <c r="K4" s="26" t="s">
        <v>120</v>
      </c>
      <c r="L4" s="27" t="s">
        <v>183</v>
      </c>
      <c r="M4" s="26" t="s">
        <v>31</v>
      </c>
      <c r="N4" s="26" t="s">
        <v>120</v>
      </c>
      <c r="O4" s="26" t="s">
        <v>120</v>
      </c>
      <c r="P4" s="26" t="s">
        <v>120</v>
      </c>
      <c r="Q4" s="26" t="s">
        <v>37</v>
      </c>
      <c r="R4" s="26" t="s">
        <v>26</v>
      </c>
      <c r="S4" s="29" t="str">
        <f>IF(AND(Q4&lt;&gt;"",R4&lt;&gt;""),VLOOKUP(Q4&amp;R4,Hoja5!L4:M28,2,FALSE),"")</f>
        <v>Extrema</v>
      </c>
      <c r="T4" s="26" t="s">
        <v>29</v>
      </c>
      <c r="U4" s="27" t="s">
        <v>186</v>
      </c>
      <c r="V4" s="26" t="s">
        <v>121</v>
      </c>
      <c r="W4" s="26" t="s">
        <v>123</v>
      </c>
      <c r="X4" s="26" t="s">
        <v>128</v>
      </c>
      <c r="Y4" s="26" t="s">
        <v>129</v>
      </c>
      <c r="Z4" s="27" t="s">
        <v>184</v>
      </c>
      <c r="AA4" s="27" t="s">
        <v>185</v>
      </c>
      <c r="AB4" s="27" t="s">
        <v>220</v>
      </c>
      <c r="AC4" s="56" t="s">
        <v>247</v>
      </c>
      <c r="AD4" s="27" t="s">
        <v>261</v>
      </c>
      <c r="AE4" s="56" t="s">
        <v>320</v>
      </c>
      <c r="AF4" s="27" t="s">
        <v>325</v>
      </c>
      <c r="AG4" s="59" t="s">
        <v>354</v>
      </c>
    </row>
    <row r="5" spans="1:33" s="6" customFormat="1" ht="409.6" customHeight="1" x14ac:dyDescent="0.2">
      <c r="A5" s="30">
        <v>2</v>
      </c>
      <c r="B5" s="31" t="s">
        <v>119</v>
      </c>
      <c r="C5" s="32" t="s">
        <v>251</v>
      </c>
      <c r="D5" s="33" t="s">
        <v>23</v>
      </c>
      <c r="E5" s="33" t="s">
        <v>187</v>
      </c>
      <c r="F5" s="32" t="s">
        <v>188</v>
      </c>
      <c r="G5" s="33" t="s">
        <v>189</v>
      </c>
      <c r="H5" s="33" t="s">
        <v>37</v>
      </c>
      <c r="I5" s="33" t="s">
        <v>41</v>
      </c>
      <c r="J5" s="34" t="str">
        <f>IF(AND(H5&lt;&gt;"",I5&lt;&gt;""),VLOOKUP(H5&amp;I5,Hoja5!$L3:$M27,2,FALSE),"")</f>
        <v>Extrema</v>
      </c>
      <c r="K5" s="35" t="s">
        <v>120</v>
      </c>
      <c r="L5" s="32" t="s">
        <v>262</v>
      </c>
      <c r="M5" s="33" t="s">
        <v>42</v>
      </c>
      <c r="N5" s="36" t="s">
        <v>27</v>
      </c>
      <c r="O5" s="36" t="s">
        <v>27</v>
      </c>
      <c r="P5" s="36" t="s">
        <v>27</v>
      </c>
      <c r="Q5" s="33" t="s">
        <v>37</v>
      </c>
      <c r="R5" s="33" t="s">
        <v>190</v>
      </c>
      <c r="S5" s="34" t="str">
        <f>IF(AND(Q5&lt;&gt;"",R5&lt;&gt;""),VLOOKUP(Q5&amp;R5,[1]Hoja4!$L$3:$M$27,2,FALSE),"")</f>
        <v>Extrema</v>
      </c>
      <c r="T5" s="37" t="s">
        <v>29</v>
      </c>
      <c r="U5" s="32" t="s">
        <v>263</v>
      </c>
      <c r="V5" s="33" t="s">
        <v>126</v>
      </c>
      <c r="W5" s="33" t="s">
        <v>123</v>
      </c>
      <c r="X5" s="37" t="s">
        <v>128</v>
      </c>
      <c r="Y5" s="37" t="s">
        <v>129</v>
      </c>
      <c r="Z5" s="32" t="s">
        <v>264</v>
      </c>
      <c r="AA5" s="32" t="s">
        <v>265</v>
      </c>
      <c r="AB5" s="32" t="s">
        <v>266</v>
      </c>
      <c r="AC5" s="53" t="s">
        <v>267</v>
      </c>
      <c r="AD5" s="32" t="s">
        <v>268</v>
      </c>
      <c r="AE5" s="53" t="s">
        <v>319</v>
      </c>
      <c r="AF5" s="32" t="s">
        <v>326</v>
      </c>
      <c r="AG5" s="60" t="s">
        <v>346</v>
      </c>
    </row>
    <row r="6" spans="1:33" s="6" customFormat="1" ht="343.5" customHeight="1" x14ac:dyDescent="0.2">
      <c r="A6" s="30">
        <v>3</v>
      </c>
      <c r="B6" s="31" t="s">
        <v>43</v>
      </c>
      <c r="C6" s="32" t="s">
        <v>269</v>
      </c>
      <c r="D6" s="33" t="s">
        <v>23</v>
      </c>
      <c r="E6" s="33" t="s">
        <v>127</v>
      </c>
      <c r="F6" s="32" t="s">
        <v>131</v>
      </c>
      <c r="G6" s="33" t="s">
        <v>175</v>
      </c>
      <c r="H6" s="33" t="s">
        <v>34</v>
      </c>
      <c r="I6" s="33" t="s">
        <v>26</v>
      </c>
      <c r="J6" s="34" t="str">
        <f>IF(AND(H6&lt;&gt;"",I6&lt;&gt;""),VLOOKUP(H6&amp;I6,Hoja5!$L3:$M27,2,FALSE),"")</f>
        <v>Extrema</v>
      </c>
      <c r="K6" s="35" t="s">
        <v>27</v>
      </c>
      <c r="L6" s="32" t="s">
        <v>176</v>
      </c>
      <c r="M6" s="33" t="s">
        <v>31</v>
      </c>
      <c r="N6" s="36" t="s">
        <v>27</v>
      </c>
      <c r="O6" s="36" t="s">
        <v>27</v>
      </c>
      <c r="P6" s="36" t="s">
        <v>27</v>
      </c>
      <c r="Q6" s="33" t="s">
        <v>25</v>
      </c>
      <c r="R6" s="33" t="s">
        <v>26</v>
      </c>
      <c r="S6" s="34" t="str">
        <f>IF(AND(Q6&lt;&gt;"",R6&lt;&gt;""),VLOOKUP(Q6&amp;R6,[1]Hoja4!$L$3:$M$27,2,FALSE),"")</f>
        <v>Alta</v>
      </c>
      <c r="T6" s="37" t="s">
        <v>29</v>
      </c>
      <c r="U6" s="32" t="s">
        <v>191</v>
      </c>
      <c r="V6" s="33" t="s">
        <v>136</v>
      </c>
      <c r="W6" s="33" t="s">
        <v>123</v>
      </c>
      <c r="X6" s="37" t="s">
        <v>139</v>
      </c>
      <c r="Y6" s="37" t="s">
        <v>129</v>
      </c>
      <c r="Z6" s="32" t="s">
        <v>132</v>
      </c>
      <c r="AA6" s="32" t="s">
        <v>270</v>
      </c>
      <c r="AB6" s="32" t="s">
        <v>271</v>
      </c>
      <c r="AC6" s="32" t="s">
        <v>272</v>
      </c>
      <c r="AD6" s="32" t="s">
        <v>255</v>
      </c>
      <c r="AE6" s="53" t="s">
        <v>308</v>
      </c>
      <c r="AF6" s="32" t="s">
        <v>327</v>
      </c>
      <c r="AG6" s="60" t="s">
        <v>348</v>
      </c>
    </row>
    <row r="7" spans="1:33" s="6" customFormat="1" ht="298.5" customHeight="1" x14ac:dyDescent="0.2">
      <c r="A7" s="30">
        <v>4</v>
      </c>
      <c r="B7" s="31" t="s">
        <v>115</v>
      </c>
      <c r="C7" s="38" t="s">
        <v>227</v>
      </c>
      <c r="D7" s="33" t="s">
        <v>23</v>
      </c>
      <c r="E7" s="39" t="s">
        <v>134</v>
      </c>
      <c r="F7" s="38" t="s">
        <v>133</v>
      </c>
      <c r="G7" s="39" t="s">
        <v>135</v>
      </c>
      <c r="H7" s="33" t="s">
        <v>37</v>
      </c>
      <c r="I7" s="33" t="s">
        <v>41</v>
      </c>
      <c r="J7" s="34" t="str">
        <f>IF(AND(H7&lt;&gt;"",I7&lt;&gt;""),VLOOKUP(H7&amp;I7,Hoja5!$L2:$M26,2,FALSE),"")</f>
        <v>Extrema</v>
      </c>
      <c r="K7" s="33" t="s">
        <v>120</v>
      </c>
      <c r="L7" s="32" t="s">
        <v>192</v>
      </c>
      <c r="M7" s="33" t="s">
        <v>31</v>
      </c>
      <c r="N7" s="33" t="s">
        <v>27</v>
      </c>
      <c r="O7" s="33" t="s">
        <v>27</v>
      </c>
      <c r="P7" s="33" t="s">
        <v>27</v>
      </c>
      <c r="Q7" s="33" t="s">
        <v>34</v>
      </c>
      <c r="R7" s="33" t="s">
        <v>41</v>
      </c>
      <c r="S7" s="34" t="str">
        <f>IF(AND(Q7&lt;&gt;"",R7&lt;&gt;""),VLOOKUP(Q7&amp;R7,[1]Hoja4!$L$3:$M$27,2,FALSE),"")</f>
        <v>Extrema</v>
      </c>
      <c r="T7" s="33" t="s">
        <v>29</v>
      </c>
      <c r="U7" s="32" t="s">
        <v>181</v>
      </c>
      <c r="V7" s="33" t="s">
        <v>137</v>
      </c>
      <c r="W7" s="33" t="s">
        <v>123</v>
      </c>
      <c r="X7" s="37" t="s">
        <v>139</v>
      </c>
      <c r="Y7" s="37" t="s">
        <v>129</v>
      </c>
      <c r="Z7" s="32" t="s">
        <v>138</v>
      </c>
      <c r="AA7" s="32" t="s">
        <v>273</v>
      </c>
      <c r="AB7" s="32" t="s">
        <v>221</v>
      </c>
      <c r="AC7" s="53" t="s">
        <v>274</v>
      </c>
      <c r="AD7" s="32" t="s">
        <v>275</v>
      </c>
      <c r="AE7" s="53" t="s">
        <v>309</v>
      </c>
      <c r="AF7" s="32" t="s">
        <v>339</v>
      </c>
      <c r="AG7" s="60" t="s">
        <v>347</v>
      </c>
    </row>
    <row r="8" spans="1:33" s="6" customFormat="1" ht="409.5" customHeight="1" x14ac:dyDescent="0.2">
      <c r="A8" s="30">
        <v>5</v>
      </c>
      <c r="B8" s="31" t="s">
        <v>356</v>
      </c>
      <c r="C8" s="38" t="s">
        <v>228</v>
      </c>
      <c r="D8" s="33" t="s">
        <v>23</v>
      </c>
      <c r="E8" s="33" t="s">
        <v>140</v>
      </c>
      <c r="F8" s="32" t="s">
        <v>276</v>
      </c>
      <c r="G8" s="33" t="s">
        <v>277</v>
      </c>
      <c r="H8" s="33" t="s">
        <v>37</v>
      </c>
      <c r="I8" s="33" t="s">
        <v>26</v>
      </c>
      <c r="J8" s="34" t="str">
        <f>IF(AND(H8&lt;&gt;"",I8&lt;&gt;""),VLOOKUP(H8&amp;I8,Hoja5!$L3:$M27,2,FALSE),"")</f>
        <v>Extrema</v>
      </c>
      <c r="K8" s="33" t="s">
        <v>27</v>
      </c>
      <c r="L8" s="32" t="s">
        <v>278</v>
      </c>
      <c r="M8" s="33" t="s">
        <v>42</v>
      </c>
      <c r="N8" s="33" t="s">
        <v>27</v>
      </c>
      <c r="O8" s="33" t="s">
        <v>27</v>
      </c>
      <c r="P8" s="33" t="s">
        <v>27</v>
      </c>
      <c r="Q8" s="33" t="s">
        <v>37</v>
      </c>
      <c r="R8" s="33" t="s">
        <v>26</v>
      </c>
      <c r="S8" s="34" t="str">
        <f>IF(AND(Q8&lt;&gt;"",R8&lt;&gt;""),VLOOKUP(Q8&amp;R8,Hoja5!$L3:$M27,2,FALSE),"")</f>
        <v>Extrema</v>
      </c>
      <c r="T8" s="33" t="s">
        <v>29</v>
      </c>
      <c r="U8" s="32" t="s">
        <v>141</v>
      </c>
      <c r="V8" s="33" t="s">
        <v>142</v>
      </c>
      <c r="W8" s="33" t="s">
        <v>123</v>
      </c>
      <c r="X8" s="37" t="s">
        <v>139</v>
      </c>
      <c r="Y8" s="37" t="s">
        <v>129</v>
      </c>
      <c r="Z8" s="32" t="s">
        <v>143</v>
      </c>
      <c r="AA8" s="32" t="s">
        <v>279</v>
      </c>
      <c r="AB8" s="32" t="s">
        <v>280</v>
      </c>
      <c r="AC8" s="53" t="s">
        <v>281</v>
      </c>
      <c r="AD8" s="32" t="s">
        <v>282</v>
      </c>
      <c r="AE8" s="53" t="s">
        <v>310</v>
      </c>
      <c r="AF8" s="32" t="s">
        <v>328</v>
      </c>
      <c r="AG8" s="60" t="s">
        <v>349</v>
      </c>
    </row>
    <row r="9" spans="1:33" s="6" customFormat="1" ht="297.75" customHeight="1" x14ac:dyDescent="0.2">
      <c r="A9" s="30">
        <v>6</v>
      </c>
      <c r="B9" s="31" t="s">
        <v>44</v>
      </c>
      <c r="C9" s="38" t="s">
        <v>229</v>
      </c>
      <c r="D9" s="33" t="s">
        <v>23</v>
      </c>
      <c r="E9" s="40" t="s">
        <v>146</v>
      </c>
      <c r="F9" s="32" t="s">
        <v>147</v>
      </c>
      <c r="G9" s="33" t="s">
        <v>148</v>
      </c>
      <c r="H9" s="33" t="s">
        <v>34</v>
      </c>
      <c r="I9" s="40" t="s">
        <v>41</v>
      </c>
      <c r="J9" s="34" t="str">
        <f>IF(AND(H9&lt;&gt;"",I9&lt;&gt;""),VLOOKUP(H9&amp;I9,[2]Hoja5!$L3:$M27,2,FALSE),"")</f>
        <v>Extrema</v>
      </c>
      <c r="K9" s="33" t="s">
        <v>27</v>
      </c>
      <c r="L9" s="32" t="s">
        <v>177</v>
      </c>
      <c r="M9" s="33" t="s">
        <v>31</v>
      </c>
      <c r="N9" s="33" t="s">
        <v>27</v>
      </c>
      <c r="O9" s="33" t="s">
        <v>27</v>
      </c>
      <c r="P9" s="33" t="s">
        <v>27</v>
      </c>
      <c r="Q9" s="33" t="s">
        <v>25</v>
      </c>
      <c r="R9" s="40" t="s">
        <v>41</v>
      </c>
      <c r="S9" s="33" t="str">
        <f>IF(AND(Q9&lt;&gt;"",R9&lt;&gt;""),VLOOKUP(Q9&amp;R9,[1]Hoja4!$L$3:$M$27,2,FALSE),"")</f>
        <v>Extrema</v>
      </c>
      <c r="T9" s="33" t="s">
        <v>29</v>
      </c>
      <c r="U9" s="32" t="s">
        <v>149</v>
      </c>
      <c r="V9" s="33" t="s">
        <v>145</v>
      </c>
      <c r="W9" s="33" t="s">
        <v>123</v>
      </c>
      <c r="X9" s="37" t="s">
        <v>139</v>
      </c>
      <c r="Y9" s="37" t="s">
        <v>129</v>
      </c>
      <c r="Z9" s="32" t="s">
        <v>178</v>
      </c>
      <c r="AA9" s="32" t="s">
        <v>144</v>
      </c>
      <c r="AB9" s="32" t="s">
        <v>222</v>
      </c>
      <c r="AC9" s="53" t="s">
        <v>248</v>
      </c>
      <c r="AD9" s="32" t="s">
        <v>283</v>
      </c>
      <c r="AE9" s="53" t="s">
        <v>311</v>
      </c>
      <c r="AF9" s="32" t="s">
        <v>329</v>
      </c>
      <c r="AG9" s="60" t="s">
        <v>350</v>
      </c>
    </row>
    <row r="10" spans="1:33" s="6" customFormat="1" ht="359.25" customHeight="1" x14ac:dyDescent="0.2">
      <c r="A10" s="30">
        <v>7</v>
      </c>
      <c r="B10" s="31" t="s">
        <v>118</v>
      </c>
      <c r="C10" s="38" t="s">
        <v>230</v>
      </c>
      <c r="D10" s="33" t="s">
        <v>23</v>
      </c>
      <c r="E10" s="40" t="s">
        <v>150</v>
      </c>
      <c r="F10" s="32" t="s">
        <v>151</v>
      </c>
      <c r="G10" s="33" t="s">
        <v>49</v>
      </c>
      <c r="H10" s="40" t="s">
        <v>34</v>
      </c>
      <c r="I10" s="40" t="s">
        <v>41</v>
      </c>
      <c r="J10" s="34" t="str">
        <f>IF(AND(H10&lt;&gt;"",I10&lt;&gt;""),VLOOKUP(H10&amp;I10,Hoja5!$L13:$M27,2,FALSE),"")</f>
        <v>Extrema</v>
      </c>
      <c r="K10" s="33" t="s">
        <v>27</v>
      </c>
      <c r="L10" s="32" t="s">
        <v>193</v>
      </c>
      <c r="M10" s="33" t="s">
        <v>31</v>
      </c>
      <c r="N10" s="33" t="s">
        <v>27</v>
      </c>
      <c r="O10" s="33" t="s">
        <v>27</v>
      </c>
      <c r="P10" s="33" t="s">
        <v>27</v>
      </c>
      <c r="Q10" s="40" t="s">
        <v>25</v>
      </c>
      <c r="R10" s="40" t="s">
        <v>26</v>
      </c>
      <c r="S10" s="34" t="str">
        <f>IF(AND(Q10&lt;&gt;"",R10&lt;&gt;""),VLOOKUP(Q10&amp;R10,[3]Hoja5!$L$3:$M$27,2,FALSE),"")</f>
        <v>Alta</v>
      </c>
      <c r="T10" s="33" t="s">
        <v>29</v>
      </c>
      <c r="U10" s="32" t="s">
        <v>196</v>
      </c>
      <c r="V10" s="33" t="s">
        <v>152</v>
      </c>
      <c r="W10" s="33" t="s">
        <v>123</v>
      </c>
      <c r="X10" s="37" t="s">
        <v>139</v>
      </c>
      <c r="Y10" s="37" t="s">
        <v>129</v>
      </c>
      <c r="Z10" s="32" t="s">
        <v>194</v>
      </c>
      <c r="AA10" s="32" t="s">
        <v>195</v>
      </c>
      <c r="AB10" s="42" t="s">
        <v>225</v>
      </c>
      <c r="AC10" s="32" t="s">
        <v>284</v>
      </c>
      <c r="AD10" s="42" t="s">
        <v>258</v>
      </c>
      <c r="AE10" s="53" t="s">
        <v>316</v>
      </c>
      <c r="AF10" s="42" t="s">
        <v>330</v>
      </c>
      <c r="AG10" s="60" t="s">
        <v>341</v>
      </c>
    </row>
    <row r="11" spans="1:33" s="6" customFormat="1" ht="231" customHeight="1" x14ac:dyDescent="0.2">
      <c r="A11" s="30">
        <v>8</v>
      </c>
      <c r="B11" s="31" t="s">
        <v>118</v>
      </c>
      <c r="C11" s="38" t="s">
        <v>231</v>
      </c>
      <c r="D11" s="33" t="s">
        <v>23</v>
      </c>
      <c r="E11" s="40" t="s">
        <v>154</v>
      </c>
      <c r="F11" s="32" t="s">
        <v>153</v>
      </c>
      <c r="G11" s="33" t="s">
        <v>50</v>
      </c>
      <c r="H11" s="33" t="s">
        <v>37</v>
      </c>
      <c r="I11" s="40" t="s">
        <v>26</v>
      </c>
      <c r="J11" s="34" t="str">
        <f>IF(AND(H11&lt;&gt;"",I11&lt;&gt;""),VLOOKUP(H11&amp;I11,Hoja5!$L3:$M27,2,FALSE),"")</f>
        <v>Extrema</v>
      </c>
      <c r="K11" s="33" t="s">
        <v>27</v>
      </c>
      <c r="L11" s="32" t="s">
        <v>155</v>
      </c>
      <c r="M11" s="33" t="s">
        <v>31</v>
      </c>
      <c r="N11" s="33" t="s">
        <v>27</v>
      </c>
      <c r="O11" s="33" t="s">
        <v>27</v>
      </c>
      <c r="P11" s="33" t="s">
        <v>27</v>
      </c>
      <c r="Q11" s="33" t="s">
        <v>34</v>
      </c>
      <c r="R11" s="40" t="s">
        <v>26</v>
      </c>
      <c r="S11" s="34" t="str">
        <f>IF(AND(Q11&lt;&gt;"",R11&lt;&gt;""),VLOOKUP(Q11&amp;R11,[3]Hoja5!$L$3:$M$27,2,FALSE),"")</f>
        <v>Extrema</v>
      </c>
      <c r="T11" s="33" t="s">
        <v>29</v>
      </c>
      <c r="U11" s="32" t="s">
        <v>197</v>
      </c>
      <c r="V11" s="33" t="s">
        <v>152</v>
      </c>
      <c r="W11" s="33" t="s">
        <v>123</v>
      </c>
      <c r="X11" s="37" t="s">
        <v>139</v>
      </c>
      <c r="Y11" s="37" t="s">
        <v>129</v>
      </c>
      <c r="Z11" s="32" t="s">
        <v>198</v>
      </c>
      <c r="AA11" s="32" t="s">
        <v>285</v>
      </c>
      <c r="AB11" s="32" t="s">
        <v>286</v>
      </c>
      <c r="AC11" s="53" t="s">
        <v>248</v>
      </c>
      <c r="AD11" s="32" t="s">
        <v>287</v>
      </c>
      <c r="AE11" s="53" t="s">
        <v>317</v>
      </c>
      <c r="AF11" s="32" t="s">
        <v>331</v>
      </c>
      <c r="AG11" s="60" t="s">
        <v>355</v>
      </c>
    </row>
    <row r="12" spans="1:33" s="6" customFormat="1" ht="351.75" customHeight="1" x14ac:dyDescent="0.2">
      <c r="A12" s="30">
        <v>9</v>
      </c>
      <c r="B12" s="31" t="s">
        <v>118</v>
      </c>
      <c r="C12" s="38" t="s">
        <v>232</v>
      </c>
      <c r="D12" s="33" t="s">
        <v>23</v>
      </c>
      <c r="E12" s="33" t="s">
        <v>157</v>
      </c>
      <c r="F12" s="32" t="s">
        <v>156</v>
      </c>
      <c r="G12" s="33" t="s">
        <v>51</v>
      </c>
      <c r="H12" s="40" t="s">
        <v>34</v>
      </c>
      <c r="I12" s="40" t="s">
        <v>41</v>
      </c>
      <c r="J12" s="34" t="str">
        <f>IF(AND(H12&lt;&gt;"",I12&lt;&gt;""),VLOOKUP(H12&amp;I12,Hoja5!L3:M27,2,FALSE),"")</f>
        <v>Extrema</v>
      </c>
      <c r="K12" s="33" t="s">
        <v>27</v>
      </c>
      <c r="L12" s="32" t="s">
        <v>199</v>
      </c>
      <c r="M12" s="33" t="s">
        <v>31</v>
      </c>
      <c r="N12" s="33" t="s">
        <v>27</v>
      </c>
      <c r="O12" s="33" t="s">
        <v>27</v>
      </c>
      <c r="P12" s="33" t="s">
        <v>27</v>
      </c>
      <c r="Q12" s="40" t="s">
        <v>34</v>
      </c>
      <c r="R12" s="33" t="s">
        <v>41</v>
      </c>
      <c r="S12" s="34" t="str">
        <f>IF(AND(Q12&lt;&gt;"",R12&lt;&gt;""),VLOOKUP(Q12&amp;R12,[3]Hoja5!$L$3:$M$27,2,FALSE),"")</f>
        <v>Extrema</v>
      </c>
      <c r="T12" s="33" t="s">
        <v>29</v>
      </c>
      <c r="U12" s="32" t="s">
        <v>288</v>
      </c>
      <c r="V12" s="33" t="s">
        <v>152</v>
      </c>
      <c r="W12" s="33" t="s">
        <v>123</v>
      </c>
      <c r="X12" s="37" t="s">
        <v>139</v>
      </c>
      <c r="Y12" s="37" t="s">
        <v>129</v>
      </c>
      <c r="Z12" s="32" t="s">
        <v>289</v>
      </c>
      <c r="AA12" s="32" t="s">
        <v>290</v>
      </c>
      <c r="AB12" s="32" t="s">
        <v>291</v>
      </c>
      <c r="AC12" s="53" t="s">
        <v>248</v>
      </c>
      <c r="AD12" s="54" t="s">
        <v>259</v>
      </c>
      <c r="AE12" s="53" t="s">
        <v>312</v>
      </c>
      <c r="AF12" s="54" t="s">
        <v>332</v>
      </c>
      <c r="AG12" s="60" t="s">
        <v>351</v>
      </c>
    </row>
    <row r="13" spans="1:33" s="11" customFormat="1" ht="360" x14ac:dyDescent="0.2">
      <c r="A13" s="30">
        <v>10</v>
      </c>
      <c r="B13" s="41" t="s">
        <v>45</v>
      </c>
      <c r="C13" s="38" t="s">
        <v>233</v>
      </c>
      <c r="D13" s="41" t="s">
        <v>53</v>
      </c>
      <c r="E13" s="41" t="s">
        <v>150</v>
      </c>
      <c r="F13" s="42" t="s">
        <v>158</v>
      </c>
      <c r="G13" s="41" t="s">
        <v>159</v>
      </c>
      <c r="H13" s="40" t="s">
        <v>37</v>
      </c>
      <c r="I13" s="40" t="s">
        <v>26</v>
      </c>
      <c r="J13" s="34" t="str">
        <f>IF(AND(H13&lt;&gt;"",I13&lt;&gt;""),VLOOKUP(H13&amp;I13,Hoja5!L5:M29,2,FALSE),"")</f>
        <v>Extrema</v>
      </c>
      <c r="K13" s="35" t="s">
        <v>120</v>
      </c>
      <c r="L13" s="42" t="s">
        <v>292</v>
      </c>
      <c r="M13" s="41" t="s">
        <v>31</v>
      </c>
      <c r="N13" s="41" t="s">
        <v>120</v>
      </c>
      <c r="O13" s="41" t="s">
        <v>120</v>
      </c>
      <c r="P13" s="41" t="s">
        <v>120</v>
      </c>
      <c r="Q13" s="41" t="s">
        <v>34</v>
      </c>
      <c r="R13" s="40" t="s">
        <v>26</v>
      </c>
      <c r="S13" s="34" t="str">
        <f>IF(AND(Q13&lt;&gt;"",R13&lt;&gt;""),VLOOKUP(Q13&amp;R13,[1]Hoja4!$L$3:$M$27,2,FALSE),"")</f>
        <v>Extrema</v>
      </c>
      <c r="T13" s="41" t="s">
        <v>29</v>
      </c>
      <c r="U13" s="42" t="s">
        <v>202</v>
      </c>
      <c r="V13" s="41" t="s">
        <v>160</v>
      </c>
      <c r="W13" s="41" t="s">
        <v>123</v>
      </c>
      <c r="X13" s="37" t="s">
        <v>139</v>
      </c>
      <c r="Y13" s="37" t="s">
        <v>129</v>
      </c>
      <c r="Z13" s="42" t="s">
        <v>200</v>
      </c>
      <c r="AA13" s="42" t="s">
        <v>201</v>
      </c>
      <c r="AB13" s="32" t="s">
        <v>293</v>
      </c>
      <c r="AC13" s="53" t="s">
        <v>249</v>
      </c>
      <c r="AD13" s="32" t="s">
        <v>256</v>
      </c>
      <c r="AE13" s="53" t="s">
        <v>313</v>
      </c>
      <c r="AF13" s="32" t="s">
        <v>333</v>
      </c>
      <c r="AG13" s="60" t="s">
        <v>342</v>
      </c>
    </row>
    <row r="14" spans="1:33" s="6" customFormat="1" ht="258.75" customHeight="1" x14ac:dyDescent="0.2">
      <c r="A14" s="30">
        <v>11</v>
      </c>
      <c r="B14" s="43" t="s">
        <v>46</v>
      </c>
      <c r="C14" s="38" t="s">
        <v>234</v>
      </c>
      <c r="D14" s="33" t="s">
        <v>23</v>
      </c>
      <c r="E14" s="33" t="s">
        <v>161</v>
      </c>
      <c r="F14" s="32" t="s">
        <v>162</v>
      </c>
      <c r="G14" s="33" t="s">
        <v>163</v>
      </c>
      <c r="H14" s="33" t="s">
        <v>37</v>
      </c>
      <c r="I14" s="33" t="s">
        <v>41</v>
      </c>
      <c r="J14" s="34" t="str">
        <f>IF(AND(H14&lt;&gt;"",I14&lt;&gt;""),VLOOKUP(H14&amp;I14,Hoja5!L6:M30,2,FALSE),"")</f>
        <v>Extrema</v>
      </c>
      <c r="K14" s="33" t="s">
        <v>27</v>
      </c>
      <c r="L14" s="42" t="s">
        <v>164</v>
      </c>
      <c r="M14" s="33" t="s">
        <v>31</v>
      </c>
      <c r="N14" s="33" t="s">
        <v>27</v>
      </c>
      <c r="O14" s="33" t="s">
        <v>27</v>
      </c>
      <c r="P14" s="33" t="s">
        <v>27</v>
      </c>
      <c r="Q14" s="33" t="s">
        <v>37</v>
      </c>
      <c r="R14" s="33" t="s">
        <v>26</v>
      </c>
      <c r="S14" s="34" t="str">
        <f>IF(AND(Q14&lt;&gt;"",R14&lt;&gt;""),VLOOKUP(Q14&amp;R14,[1]Hoja4!$L$3:$M$27,2,FALSE),"")</f>
        <v>Extrema</v>
      </c>
      <c r="T14" s="33" t="s">
        <v>29</v>
      </c>
      <c r="U14" s="32" t="s">
        <v>204</v>
      </c>
      <c r="V14" s="41" t="s">
        <v>165</v>
      </c>
      <c r="W14" s="33" t="s">
        <v>123</v>
      </c>
      <c r="X14" s="37" t="s">
        <v>139</v>
      </c>
      <c r="Y14" s="37" t="s">
        <v>129</v>
      </c>
      <c r="Z14" s="32" t="s">
        <v>203</v>
      </c>
      <c r="AA14" s="32" t="s">
        <v>294</v>
      </c>
      <c r="AB14" s="42" t="s">
        <v>225</v>
      </c>
      <c r="AC14" s="55" t="s">
        <v>295</v>
      </c>
      <c r="AD14" s="42" t="s">
        <v>257</v>
      </c>
      <c r="AE14" s="53" t="s">
        <v>318</v>
      </c>
      <c r="AF14" s="42" t="s">
        <v>334</v>
      </c>
      <c r="AG14" s="60" t="s">
        <v>343</v>
      </c>
    </row>
    <row r="15" spans="1:33" s="6" customFormat="1" ht="409.5" customHeight="1" x14ac:dyDescent="0.2">
      <c r="A15" s="30">
        <v>12</v>
      </c>
      <c r="B15" s="43" t="s">
        <v>46</v>
      </c>
      <c r="C15" s="38" t="s">
        <v>235</v>
      </c>
      <c r="D15" s="33" t="s">
        <v>23</v>
      </c>
      <c r="E15" s="33" t="s">
        <v>161</v>
      </c>
      <c r="F15" s="32" t="s">
        <v>166</v>
      </c>
      <c r="G15" s="33" t="s">
        <v>167</v>
      </c>
      <c r="H15" s="33" t="s">
        <v>37</v>
      </c>
      <c r="I15" s="33" t="s">
        <v>41</v>
      </c>
      <c r="J15" s="34" t="str">
        <f>IF(AND(H15&lt;&gt;"",I15&lt;&gt;""),VLOOKUP(H15&amp;I15,Hoja5!L7:M31,2,FALSE),"")</f>
        <v>Extrema</v>
      </c>
      <c r="K15" s="33" t="s">
        <v>27</v>
      </c>
      <c r="L15" s="42" t="s">
        <v>168</v>
      </c>
      <c r="M15" s="33" t="s">
        <v>31</v>
      </c>
      <c r="N15" s="33" t="s">
        <v>27</v>
      </c>
      <c r="O15" s="33" t="s">
        <v>27</v>
      </c>
      <c r="P15" s="33" t="s">
        <v>27</v>
      </c>
      <c r="Q15" s="33" t="s">
        <v>37</v>
      </c>
      <c r="R15" s="33" t="s">
        <v>26</v>
      </c>
      <c r="S15" s="34" t="str">
        <f>IF(AND(Q15&lt;&gt;"",R15&lt;&gt;""),VLOOKUP(Q15&amp;R15,[1]Hoja4!$L$3:$M$27,2,FALSE),"")</f>
        <v>Extrema</v>
      </c>
      <c r="T15" s="33" t="s">
        <v>29</v>
      </c>
      <c r="U15" s="32" t="s">
        <v>207</v>
      </c>
      <c r="V15" s="41" t="s">
        <v>165</v>
      </c>
      <c r="W15" s="33" t="s">
        <v>123</v>
      </c>
      <c r="X15" s="37" t="s">
        <v>139</v>
      </c>
      <c r="Y15" s="37" t="s">
        <v>129</v>
      </c>
      <c r="Z15" s="32" t="s">
        <v>205</v>
      </c>
      <c r="AA15" s="32" t="s">
        <v>206</v>
      </c>
      <c r="AB15" s="32" t="s">
        <v>223</v>
      </c>
      <c r="AC15" s="53" t="s">
        <v>248</v>
      </c>
      <c r="AD15" s="32" t="s">
        <v>296</v>
      </c>
      <c r="AE15" s="53" t="s">
        <v>321</v>
      </c>
      <c r="AF15" s="32" t="s">
        <v>335</v>
      </c>
      <c r="AG15" s="60" t="s">
        <v>344</v>
      </c>
    </row>
    <row r="16" spans="1:33" s="6" customFormat="1" ht="303" customHeight="1" x14ac:dyDescent="0.2">
      <c r="A16" s="30">
        <v>13</v>
      </c>
      <c r="B16" s="43" t="s">
        <v>118</v>
      </c>
      <c r="C16" s="38" t="s">
        <v>236</v>
      </c>
      <c r="D16" s="33" t="s">
        <v>23</v>
      </c>
      <c r="E16" s="33" t="s">
        <v>171</v>
      </c>
      <c r="F16" s="32" t="s">
        <v>169</v>
      </c>
      <c r="G16" s="33" t="s">
        <v>170</v>
      </c>
      <c r="H16" s="33" t="s">
        <v>37</v>
      </c>
      <c r="I16" s="33" t="s">
        <v>41</v>
      </c>
      <c r="J16" s="34" t="str">
        <f>IF(AND(H16&lt;&gt;"",I16&lt;&gt;""),VLOOKUP(H16&amp;I16,Hoja5!L8:M32,2,FALSE),"")</f>
        <v>Extrema</v>
      </c>
      <c r="K16" s="33" t="s">
        <v>27</v>
      </c>
      <c r="L16" s="42" t="s">
        <v>172</v>
      </c>
      <c r="M16" s="33" t="s">
        <v>31</v>
      </c>
      <c r="N16" s="33" t="s">
        <v>27</v>
      </c>
      <c r="O16" s="33" t="s">
        <v>27</v>
      </c>
      <c r="P16" s="33" t="s">
        <v>27</v>
      </c>
      <c r="Q16" s="33" t="s">
        <v>34</v>
      </c>
      <c r="R16" s="33" t="s">
        <v>41</v>
      </c>
      <c r="S16" s="34" t="str">
        <f>IF(AND(Q16&lt;&gt;"",R16&lt;&gt;""),VLOOKUP(Q16&amp;R16,[1]Hoja4!$L$3:$M$27,2,FALSE),"")</f>
        <v>Extrema</v>
      </c>
      <c r="T16" s="33" t="s">
        <v>29</v>
      </c>
      <c r="U16" s="32" t="s">
        <v>209</v>
      </c>
      <c r="V16" s="41" t="s">
        <v>208</v>
      </c>
      <c r="W16" s="33" t="s">
        <v>123</v>
      </c>
      <c r="X16" s="37" t="s">
        <v>139</v>
      </c>
      <c r="Y16" s="37" t="s">
        <v>129</v>
      </c>
      <c r="Z16" s="32" t="s">
        <v>173</v>
      </c>
      <c r="AA16" s="32" t="s">
        <v>174</v>
      </c>
      <c r="AB16" s="32" t="s">
        <v>224</v>
      </c>
      <c r="AC16" s="53" t="s">
        <v>248</v>
      </c>
      <c r="AD16" s="32" t="s">
        <v>297</v>
      </c>
      <c r="AE16" s="53" t="s">
        <v>314</v>
      </c>
      <c r="AF16" s="62" t="s">
        <v>336</v>
      </c>
      <c r="AG16" s="60" t="s">
        <v>352</v>
      </c>
    </row>
    <row r="17" spans="1:33" ht="166.5" customHeight="1" x14ac:dyDescent="0.25">
      <c r="A17" s="30">
        <v>14</v>
      </c>
      <c r="B17" s="43" t="s">
        <v>210</v>
      </c>
      <c r="C17" s="38" t="s">
        <v>298</v>
      </c>
      <c r="D17" s="33" t="s">
        <v>23</v>
      </c>
      <c r="E17" s="33" t="s">
        <v>127</v>
      </c>
      <c r="F17" s="32" t="s">
        <v>299</v>
      </c>
      <c r="G17" s="33" t="s">
        <v>300</v>
      </c>
      <c r="H17" s="33" t="s">
        <v>34</v>
      </c>
      <c r="I17" s="33" t="s">
        <v>41</v>
      </c>
      <c r="J17" s="34" t="str">
        <f>IF(AND(H17&lt;&gt;"",I17&lt;&gt;""),VLOOKUP(H17&amp;I17,Hoja5!L9:M33,2,FALSE),"")</f>
        <v>Extrema</v>
      </c>
      <c r="K17" s="33" t="s">
        <v>27</v>
      </c>
      <c r="L17" s="42" t="s">
        <v>211</v>
      </c>
      <c r="M17" s="33" t="s">
        <v>31</v>
      </c>
      <c r="N17" s="33" t="s">
        <v>27</v>
      </c>
      <c r="O17" s="33" t="s">
        <v>27</v>
      </c>
      <c r="P17" s="33" t="s">
        <v>27</v>
      </c>
      <c r="Q17" s="33" t="s">
        <v>25</v>
      </c>
      <c r="R17" s="33" t="s">
        <v>41</v>
      </c>
      <c r="S17" s="34" t="str">
        <f>IF(AND(Q17&lt;&gt;"",R17&lt;&gt;""),VLOOKUP(Q17&amp;R17,[1]Hoja4!$L$3:$M$27,2,FALSE),"")</f>
        <v>Extrema</v>
      </c>
      <c r="T17" s="33" t="s">
        <v>212</v>
      </c>
      <c r="U17" s="32" t="s">
        <v>301</v>
      </c>
      <c r="V17" s="41" t="s">
        <v>213</v>
      </c>
      <c r="W17" s="33" t="s">
        <v>123</v>
      </c>
      <c r="X17" s="37" t="s">
        <v>139</v>
      </c>
      <c r="Y17" s="37" t="s">
        <v>129</v>
      </c>
      <c r="Z17" s="32" t="s">
        <v>302</v>
      </c>
      <c r="AA17" s="32" t="s">
        <v>214</v>
      </c>
      <c r="AB17" s="42" t="s">
        <v>225</v>
      </c>
      <c r="AC17" s="53" t="s">
        <v>250</v>
      </c>
      <c r="AD17" s="42" t="s">
        <v>303</v>
      </c>
      <c r="AE17" s="53" t="s">
        <v>315</v>
      </c>
      <c r="AF17" s="42" t="s">
        <v>337</v>
      </c>
      <c r="AG17" s="60" t="s">
        <v>345</v>
      </c>
    </row>
    <row r="18" spans="1:33" ht="162" customHeight="1" thickBot="1" x14ac:dyDescent="0.3">
      <c r="A18" s="44">
        <v>15</v>
      </c>
      <c r="B18" s="45" t="s">
        <v>46</v>
      </c>
      <c r="C18" s="46" t="s">
        <v>245</v>
      </c>
      <c r="D18" s="47" t="s">
        <v>23</v>
      </c>
      <c r="E18" s="47" t="s">
        <v>161</v>
      </c>
      <c r="F18" s="48" t="s">
        <v>162</v>
      </c>
      <c r="G18" s="47" t="s">
        <v>215</v>
      </c>
      <c r="H18" s="47" t="s">
        <v>37</v>
      </c>
      <c r="I18" s="47" t="s">
        <v>41</v>
      </c>
      <c r="J18" s="49" t="str">
        <f>IF(AND(H18&lt;&gt;"",I18&lt;&gt;""),VLOOKUP(H18&amp;I18,Hoja5!L10:M34,2,FALSE),"")</f>
        <v>Extrema</v>
      </c>
      <c r="K18" s="47" t="s">
        <v>27</v>
      </c>
      <c r="L18" s="50" t="s">
        <v>216</v>
      </c>
      <c r="M18" s="47" t="s">
        <v>31</v>
      </c>
      <c r="N18" s="47" t="s">
        <v>27</v>
      </c>
      <c r="O18" s="47" t="s">
        <v>27</v>
      </c>
      <c r="P18" s="47" t="s">
        <v>27</v>
      </c>
      <c r="Q18" s="47" t="s">
        <v>25</v>
      </c>
      <c r="R18" s="47" t="s">
        <v>41</v>
      </c>
      <c r="S18" s="49" t="s">
        <v>52</v>
      </c>
      <c r="T18" s="47" t="s">
        <v>212</v>
      </c>
      <c r="U18" s="48" t="s">
        <v>219</v>
      </c>
      <c r="V18" s="51" t="s">
        <v>165</v>
      </c>
      <c r="W18" s="47" t="s">
        <v>123</v>
      </c>
      <c r="X18" s="52" t="s">
        <v>139</v>
      </c>
      <c r="Y18" s="52" t="s">
        <v>129</v>
      </c>
      <c r="Z18" s="48" t="s">
        <v>217</v>
      </c>
      <c r="AA18" s="48" t="s">
        <v>218</v>
      </c>
      <c r="AB18" s="48" t="s">
        <v>304</v>
      </c>
      <c r="AC18" s="57" t="s">
        <v>248</v>
      </c>
      <c r="AD18" s="58" t="s">
        <v>260</v>
      </c>
      <c r="AE18" s="57" t="s">
        <v>315</v>
      </c>
      <c r="AF18" s="63" t="s">
        <v>338</v>
      </c>
      <c r="AG18" s="70" t="s">
        <v>353</v>
      </c>
    </row>
  </sheetData>
  <protectedRanges>
    <protectedRange sqref="E7" name="Rango1_3_1_1"/>
    <protectedRange sqref="F7" name="Rango1_3_1_1_1"/>
  </protectedRanges>
  <mergeCells count="7">
    <mergeCell ref="H2:J2"/>
    <mergeCell ref="K2:S2"/>
    <mergeCell ref="B1:D1"/>
    <mergeCell ref="A2:G2"/>
    <mergeCell ref="E1:AE1"/>
    <mergeCell ref="T2:AA2"/>
    <mergeCell ref="AB2:AG2"/>
  </mergeCells>
  <conditionalFormatting sqref="J5:J6 J8 J10:J12">
    <cfRule type="cellIs" dxfId="71" priority="234" operator="equal">
      <formula>"Extrema"</formula>
    </cfRule>
    <cfRule type="cellIs" dxfId="70" priority="235" operator="equal">
      <formula>"Alta"</formula>
    </cfRule>
    <cfRule type="cellIs" dxfId="69" priority="236" operator="equal">
      <formula>"Moderada"</formula>
    </cfRule>
    <cfRule type="cellIs" dxfId="68" priority="237" operator="equal">
      <formula>"Baja"</formula>
    </cfRule>
  </conditionalFormatting>
  <conditionalFormatting sqref="S14 S6 S10:S12">
    <cfRule type="cellIs" dxfId="67" priority="213" operator="equal">
      <formula>"Baja"</formula>
    </cfRule>
    <cfRule type="cellIs" dxfId="66" priority="214" operator="equal">
      <formula>"Moderada"</formula>
    </cfRule>
    <cfRule type="cellIs" dxfId="65" priority="215" operator="equal">
      <formula>"Alta"</formula>
    </cfRule>
    <cfRule type="cellIs" dxfId="64" priority="216" operator="equal">
      <formula>"Extrema"</formula>
    </cfRule>
  </conditionalFormatting>
  <conditionalFormatting sqref="S5">
    <cfRule type="cellIs" dxfId="63" priority="161" operator="equal">
      <formula>"Extrema"</formula>
    </cfRule>
    <cfRule type="cellIs" dxfId="62" priority="162" operator="equal">
      <formula>"Alta"</formula>
    </cfRule>
    <cfRule type="cellIs" dxfId="61" priority="163" operator="equal">
      <formula>"Moderada"</formula>
    </cfRule>
    <cfRule type="cellIs" dxfId="60" priority="164" operator="equal">
      <formula>"Baja"</formula>
    </cfRule>
  </conditionalFormatting>
  <conditionalFormatting sqref="J9">
    <cfRule type="cellIs" dxfId="59" priority="101" operator="equal">
      <formula>"Extrema"</formula>
    </cfRule>
    <cfRule type="cellIs" dxfId="58" priority="102" operator="equal">
      <formula>"Alta"</formula>
    </cfRule>
    <cfRule type="cellIs" dxfId="57" priority="103" operator="equal">
      <formula>"Moderada"</formula>
    </cfRule>
    <cfRule type="cellIs" dxfId="56" priority="104" operator="equal">
      <formula>"Baja"</formula>
    </cfRule>
  </conditionalFormatting>
  <conditionalFormatting sqref="S9">
    <cfRule type="cellIs" dxfId="55" priority="97" operator="equal">
      <formula>"Extrema"</formula>
    </cfRule>
    <cfRule type="cellIs" dxfId="54" priority="98" operator="equal">
      <formula>"Moderada"</formula>
    </cfRule>
    <cfRule type="cellIs" dxfId="53" priority="99" operator="equal">
      <formula>"Alta"</formula>
    </cfRule>
    <cfRule type="cellIs" dxfId="52" priority="100" operator="equal">
      <formula>"Bajo"</formula>
    </cfRule>
  </conditionalFormatting>
  <conditionalFormatting sqref="J14">
    <cfRule type="cellIs" dxfId="51" priority="85" operator="equal">
      <formula>"Extrema"</formula>
    </cfRule>
    <cfRule type="cellIs" dxfId="50" priority="86" operator="equal">
      <formula>"Alta"</formula>
    </cfRule>
    <cfRule type="cellIs" dxfId="49" priority="87" operator="equal">
      <formula>"Moderada"</formula>
    </cfRule>
    <cfRule type="cellIs" dxfId="48" priority="88" operator="equal">
      <formula>"Baja"</formula>
    </cfRule>
  </conditionalFormatting>
  <conditionalFormatting sqref="S8">
    <cfRule type="cellIs" dxfId="47" priority="61" operator="equal">
      <formula>"Extrema"</formula>
    </cfRule>
    <cfRule type="cellIs" dxfId="46" priority="62" operator="equal">
      <formula>"Alta"</formula>
    </cfRule>
    <cfRule type="cellIs" dxfId="45" priority="63" operator="equal">
      <formula>"Moderada"</formula>
    </cfRule>
    <cfRule type="cellIs" dxfId="44" priority="64" operator="equal">
      <formula>"Baja"</formula>
    </cfRule>
  </conditionalFormatting>
  <conditionalFormatting sqref="J4">
    <cfRule type="cellIs" dxfId="43" priority="57" operator="equal">
      <formula>"Extrema"</formula>
    </cfRule>
    <cfRule type="cellIs" dxfId="42" priority="58" operator="equal">
      <formula>"Alta"</formula>
    </cfRule>
    <cfRule type="cellIs" dxfId="41" priority="59" operator="equal">
      <formula>"Moderada"</formula>
    </cfRule>
    <cfRule type="cellIs" dxfId="40" priority="60" operator="equal">
      <formula>"Baja"</formula>
    </cfRule>
  </conditionalFormatting>
  <conditionalFormatting sqref="J7">
    <cfRule type="cellIs" dxfId="39" priority="45" operator="equal">
      <formula>"Extrema"</formula>
    </cfRule>
    <cfRule type="cellIs" dxfId="38" priority="46" operator="equal">
      <formula>"Alta"</formula>
    </cfRule>
    <cfRule type="cellIs" dxfId="37" priority="47" operator="equal">
      <formula>"Moderada"</formula>
    </cfRule>
    <cfRule type="cellIs" dxfId="36" priority="48" operator="equal">
      <formula>"Baja"</formula>
    </cfRule>
  </conditionalFormatting>
  <conditionalFormatting sqref="S7">
    <cfRule type="cellIs" dxfId="35" priority="41" operator="equal">
      <formula>"Baja"</formula>
    </cfRule>
    <cfRule type="cellIs" dxfId="34" priority="42" operator="equal">
      <formula>"Moderada"</formula>
    </cfRule>
    <cfRule type="cellIs" dxfId="33" priority="43" operator="equal">
      <formula>"Alta"</formula>
    </cfRule>
    <cfRule type="cellIs" dxfId="32" priority="44" operator="equal">
      <formula>"Extrema"</formula>
    </cfRule>
  </conditionalFormatting>
  <conditionalFormatting sqref="J13">
    <cfRule type="cellIs" dxfId="31" priority="37" operator="equal">
      <formula>"Extrema"</formula>
    </cfRule>
    <cfRule type="cellIs" dxfId="30" priority="38" operator="equal">
      <formula>"Alta"</formula>
    </cfRule>
    <cfRule type="cellIs" dxfId="29" priority="39" operator="equal">
      <formula>"Moderada"</formula>
    </cfRule>
    <cfRule type="cellIs" dxfId="28" priority="40" operator="equal">
      <formula>"Baja"</formula>
    </cfRule>
  </conditionalFormatting>
  <conditionalFormatting sqref="S13">
    <cfRule type="cellIs" dxfId="27" priority="33" operator="equal">
      <formula>"Baja"</formula>
    </cfRule>
    <cfRule type="cellIs" dxfId="26" priority="34" operator="equal">
      <formula>"Moderada"</formula>
    </cfRule>
    <cfRule type="cellIs" dxfId="25" priority="35" operator="equal">
      <formula>"Alta"</formula>
    </cfRule>
    <cfRule type="cellIs" dxfId="24" priority="36" operator="equal">
      <formula>"Extrema"</formula>
    </cfRule>
  </conditionalFormatting>
  <conditionalFormatting sqref="S15">
    <cfRule type="cellIs" dxfId="23" priority="29" operator="equal">
      <formula>"Baja"</formula>
    </cfRule>
    <cfRule type="cellIs" dxfId="22" priority="30" operator="equal">
      <formula>"Moderada"</formula>
    </cfRule>
    <cfRule type="cellIs" dxfId="21" priority="31" operator="equal">
      <formula>"Alta"</formula>
    </cfRule>
    <cfRule type="cellIs" dxfId="20" priority="32" operator="equal">
      <formula>"Extrema"</formula>
    </cfRule>
  </conditionalFormatting>
  <conditionalFormatting sqref="J15">
    <cfRule type="cellIs" dxfId="19" priority="25" operator="equal">
      <formula>"Extrema"</formula>
    </cfRule>
    <cfRule type="cellIs" dxfId="18" priority="26" operator="equal">
      <formula>"Alta"</formula>
    </cfRule>
    <cfRule type="cellIs" dxfId="17" priority="27" operator="equal">
      <formula>"Moderada"</formula>
    </cfRule>
    <cfRule type="cellIs" dxfId="16" priority="28" operator="equal">
      <formula>"Baja"</formula>
    </cfRule>
  </conditionalFormatting>
  <conditionalFormatting sqref="S16">
    <cfRule type="cellIs" dxfId="15" priority="13" operator="equal">
      <formula>"Baja"</formula>
    </cfRule>
    <cfRule type="cellIs" dxfId="14" priority="14" operator="equal">
      <formula>"Moderada"</formula>
    </cfRule>
    <cfRule type="cellIs" dxfId="13" priority="15" operator="equal">
      <formula>"Alta"</formula>
    </cfRule>
    <cfRule type="cellIs" dxfId="12" priority="16" operator="equal">
      <formula>"Extrema"</formula>
    </cfRule>
  </conditionalFormatting>
  <conditionalFormatting sqref="J16">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S17:S18">
    <cfRule type="cellIs" dxfId="7" priority="5" operator="equal">
      <formula>"Baja"</formula>
    </cfRule>
    <cfRule type="cellIs" dxfId="6" priority="6" operator="equal">
      <formula>"Moderada"</formula>
    </cfRule>
    <cfRule type="cellIs" dxfId="5" priority="7" operator="equal">
      <formula>"Alta"</formula>
    </cfRule>
    <cfRule type="cellIs" dxfId="4" priority="8" operator="equal">
      <formula>"Extrema"</formula>
    </cfRule>
  </conditionalFormatting>
  <conditionalFormatting sqref="J17:J18">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4">
    <dataValidation type="list" allowBlank="1" showInputMessage="1" showErrorMessage="1" errorTitle="ERROR !!!" error="Por favor elija la opción SI o NO dentro de la lista desplegable._x000a__x000a_Gracias." sqref="N5:P6">
      <formula1>"SI,NO"</formula1>
    </dataValidation>
    <dataValidation type="list" allowBlank="1" showInputMessage="1" showErrorMessage="1" sqref="K6">
      <formula1>"SI,NO"</formula1>
    </dataValidation>
    <dataValidation type="list" allowBlank="1" showInputMessage="1" showErrorMessage="1" sqref="I9 R9">
      <formula1>$B$76:$B$80</formula1>
    </dataValidation>
    <dataValidation type="list" allowBlank="1" showInputMessage="1" showErrorMessage="1" sqref="H12 H10 Q10 Q12">
      <formula1>$B$31:$B$35</formula1>
    </dataValidation>
  </dataValidations>
  <hyperlinks>
    <hyperlink ref="AC14" r:id="rId1" display="http://awa/gina/pln/pln?soa=40&amp;mdl=pln&amp;_sveVrs=78f774a966f3bf7efe06790e7a28f4dea4a584d8&amp;float=t&amp;plnId=11173&amp;id=85304&amp;__searcher_pos=tasks:0#"/>
    <hyperlink ref="AE14" r:id="rId2" display="http://awa/gina/pln/pln?soa=40&amp;mdl=pln&amp;_sveVrs=78f774a966f3bf7efe06790e7a28f4dea4a584d8&amp;float=t&amp;plnId=11173&amp;id=85304&amp;__searcher_pos=tasks:0#"/>
  </hyperlinks>
  <printOptions horizontalCentered="1"/>
  <pageMargins left="0" right="0" top="0.35433070866141736" bottom="0.35433070866141736" header="0.31496062992125984" footer="0.31496062992125984"/>
  <pageSetup paperSize="5" scale="40" orientation="landscape" r:id="rId3"/>
  <headerFooter>
    <oddFooter>&amp;CPág. &amp;P de &amp;N</oddFooter>
  </headerFooter>
  <rowBreaks count="1" manualBreakCount="1">
    <brk id="9" max="26"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110" zoomScaleNormal="110" zoomScaleSheetLayoutView="90" workbookViewId="0">
      <selection activeCell="A7" sqref="A7"/>
    </sheetView>
  </sheetViews>
  <sheetFormatPr baseColWidth="10" defaultColWidth="11.42578125" defaultRowHeight="15" x14ac:dyDescent="0.2"/>
  <cols>
    <col min="1" max="1" width="34.85546875" style="15" customWidth="1"/>
    <col min="2" max="2" width="161.5703125" style="15" customWidth="1"/>
    <col min="3" max="3" width="27.140625" style="15" customWidth="1"/>
    <col min="4" max="4" width="14" style="15" bestFit="1" customWidth="1"/>
    <col min="5" max="16384" width="11.42578125" style="15"/>
  </cols>
  <sheetData>
    <row r="1" spans="1:4" s="12" customFormat="1" ht="52.5" customHeight="1" x14ac:dyDescent="0.2"/>
    <row r="2" spans="1:4" s="12" customFormat="1" ht="25.9" customHeight="1" x14ac:dyDescent="0.2">
      <c r="A2" s="85" t="s">
        <v>242</v>
      </c>
      <c r="B2" s="85"/>
      <c r="C2" s="85"/>
      <c r="D2" s="85"/>
    </row>
    <row r="3" spans="1:4" s="12" customFormat="1" ht="12.75" x14ac:dyDescent="0.2"/>
    <row r="4" spans="1:4" s="12" customFormat="1" ht="38.25" customHeight="1" x14ac:dyDescent="0.2">
      <c r="A4" s="13" t="s">
        <v>237</v>
      </c>
      <c r="B4" s="13" t="s">
        <v>238</v>
      </c>
      <c r="C4" s="14" t="s">
        <v>239</v>
      </c>
      <c r="D4" s="13" t="s">
        <v>240</v>
      </c>
    </row>
    <row r="5" spans="1:4" ht="60" customHeight="1" x14ac:dyDescent="0.25">
      <c r="A5" s="21"/>
      <c r="B5" s="16"/>
      <c r="C5" s="22"/>
      <c r="D5" s="23"/>
    </row>
    <row r="6" spans="1:4" ht="170.25" customHeight="1" x14ac:dyDescent="0.2">
      <c r="A6" s="17">
        <v>42864</v>
      </c>
      <c r="B6" s="24" t="s">
        <v>246</v>
      </c>
      <c r="C6" s="19" t="s">
        <v>241</v>
      </c>
      <c r="D6" s="20">
        <v>2</v>
      </c>
    </row>
    <row r="7" spans="1:4" ht="114.75" customHeight="1" x14ac:dyDescent="0.2">
      <c r="A7" s="17">
        <v>42765</v>
      </c>
      <c r="B7" s="24" t="s">
        <v>244</v>
      </c>
      <c r="C7" s="19" t="s">
        <v>241</v>
      </c>
      <c r="D7" s="20">
        <v>1</v>
      </c>
    </row>
    <row r="8" spans="1:4" ht="71.25" customHeight="1" x14ac:dyDescent="0.2">
      <c r="A8" s="18">
        <v>42759</v>
      </c>
      <c r="B8" s="24" t="s">
        <v>243</v>
      </c>
      <c r="C8" s="19" t="s">
        <v>241</v>
      </c>
      <c r="D8" s="20">
        <v>0</v>
      </c>
    </row>
  </sheetData>
  <mergeCells count="1">
    <mergeCell ref="A2:D2"/>
  </mergeCells>
  <printOptions horizontalCentered="1"/>
  <pageMargins left="0.70866141732283472" right="0.70866141732283472" top="0.74803149606299213" bottom="0.74803149606299213" header="0.31496062992125984" footer="0.31496062992125984"/>
  <pageSetup scale="3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topLeftCell="F4" workbookViewId="0">
      <selection activeCell="O6" sqref="O6"/>
    </sheetView>
  </sheetViews>
  <sheetFormatPr baseColWidth="10" defaultColWidth="11.42578125" defaultRowHeight="15" x14ac:dyDescent="0.25"/>
  <cols>
    <col min="1" max="2" width="11.42578125" style="2"/>
    <col min="3" max="4" width="11.42578125" style="2" customWidth="1"/>
    <col min="5" max="5" width="12.28515625" style="2" bestFit="1" customWidth="1"/>
    <col min="6" max="6" width="21.28515625" style="2" customWidth="1"/>
    <col min="7" max="7" width="24.85546875" style="2" customWidth="1"/>
    <col min="8" max="9" width="11.42578125" style="2"/>
    <col min="10" max="10" width="12.28515625" style="2" bestFit="1" customWidth="1"/>
    <col min="11" max="11" width="13" style="2" bestFit="1" customWidth="1"/>
    <col min="12" max="12" width="31.5703125" style="2" customWidth="1"/>
    <col min="13" max="13" width="21.42578125" style="2" customWidth="1"/>
    <col min="14" max="16384" width="11.42578125" style="2"/>
  </cols>
  <sheetData>
    <row r="2" spans="2:16" x14ac:dyDescent="0.25">
      <c r="B2" s="3" t="s">
        <v>56</v>
      </c>
      <c r="C2" s="3" t="s">
        <v>56</v>
      </c>
      <c r="D2" s="3" t="s">
        <v>57</v>
      </c>
      <c r="E2" s="3" t="s">
        <v>47</v>
      </c>
      <c r="F2" s="3" t="s">
        <v>48</v>
      </c>
      <c r="G2" s="3" t="s">
        <v>58</v>
      </c>
      <c r="H2" s="3" t="s">
        <v>59</v>
      </c>
      <c r="J2" s="3" t="s">
        <v>47</v>
      </c>
      <c r="K2" s="3" t="s">
        <v>48</v>
      </c>
      <c r="L2" s="3" t="s">
        <v>60</v>
      </c>
      <c r="O2" s="3" t="s">
        <v>61</v>
      </c>
    </row>
    <row r="3" spans="2:16" x14ac:dyDescent="0.25">
      <c r="B3" s="2" t="s">
        <v>62</v>
      </c>
      <c r="C3" s="2" t="s">
        <v>63</v>
      </c>
      <c r="D3" s="2" t="s">
        <v>23</v>
      </c>
      <c r="E3" s="4" t="s">
        <v>21</v>
      </c>
      <c r="F3" s="4" t="s">
        <v>22</v>
      </c>
      <c r="G3" s="2" t="s">
        <v>64</v>
      </c>
      <c r="H3" s="2" t="s">
        <v>42</v>
      </c>
      <c r="J3" s="4" t="s">
        <v>21</v>
      </c>
      <c r="K3" s="4" t="s">
        <v>22</v>
      </c>
      <c r="L3" s="2" t="s">
        <v>65</v>
      </c>
      <c r="M3" s="2" t="s">
        <v>54</v>
      </c>
      <c r="O3" s="2" t="s">
        <v>54</v>
      </c>
      <c r="P3" s="2" t="s">
        <v>66</v>
      </c>
    </row>
    <row r="4" spans="2:16" x14ac:dyDescent="0.25">
      <c r="B4" s="2" t="s">
        <v>67</v>
      </c>
      <c r="C4" s="2" t="s">
        <v>68</v>
      </c>
      <c r="D4" s="2" t="s">
        <v>24</v>
      </c>
      <c r="E4" s="4" t="s">
        <v>25</v>
      </c>
      <c r="F4" s="4" t="s">
        <v>30</v>
      </c>
      <c r="G4" s="2" t="s">
        <v>69</v>
      </c>
      <c r="H4" s="2" t="s">
        <v>28</v>
      </c>
      <c r="J4" s="4" t="s">
        <v>25</v>
      </c>
      <c r="K4" s="4" t="s">
        <v>30</v>
      </c>
      <c r="L4" s="2" t="s">
        <v>70</v>
      </c>
      <c r="M4" s="2" t="s">
        <v>54</v>
      </c>
      <c r="O4" s="2" t="s">
        <v>34</v>
      </c>
      <c r="P4" s="2" t="s">
        <v>71</v>
      </c>
    </row>
    <row r="5" spans="2:16" x14ac:dyDescent="0.25">
      <c r="B5" s="2" t="s">
        <v>72</v>
      </c>
      <c r="C5" s="2" t="s">
        <v>73</v>
      </c>
      <c r="D5" s="2" t="s">
        <v>35</v>
      </c>
      <c r="E5" s="4" t="s">
        <v>34</v>
      </c>
      <c r="F5" s="4" t="s">
        <v>33</v>
      </c>
      <c r="G5" s="2" t="s">
        <v>74</v>
      </c>
      <c r="J5" s="4" t="s">
        <v>34</v>
      </c>
      <c r="K5" s="4" t="s">
        <v>33</v>
      </c>
      <c r="L5" s="2" t="s">
        <v>75</v>
      </c>
      <c r="M5" s="2" t="s">
        <v>34</v>
      </c>
      <c r="O5" s="2" t="s">
        <v>55</v>
      </c>
      <c r="P5" s="2" t="s">
        <v>76</v>
      </c>
    </row>
    <row r="6" spans="2:16" x14ac:dyDescent="0.25">
      <c r="B6" s="2" t="s">
        <v>77</v>
      </c>
      <c r="C6" s="2" t="s">
        <v>77</v>
      </c>
      <c r="D6" s="2" t="s">
        <v>38</v>
      </c>
      <c r="E6" s="4" t="s">
        <v>37</v>
      </c>
      <c r="F6" s="4" t="s">
        <v>26</v>
      </c>
      <c r="G6" s="2" t="s">
        <v>78</v>
      </c>
      <c r="J6" s="4" t="s">
        <v>37</v>
      </c>
      <c r="K6" s="4" t="s">
        <v>26</v>
      </c>
      <c r="L6" s="2" t="s">
        <v>79</v>
      </c>
      <c r="M6" s="2" t="s">
        <v>55</v>
      </c>
      <c r="O6" s="2" t="s">
        <v>52</v>
      </c>
      <c r="P6" s="2" t="s">
        <v>76</v>
      </c>
    </row>
    <row r="7" spans="2:16" x14ac:dyDescent="0.25">
      <c r="B7" s="2" t="s">
        <v>80</v>
      </c>
      <c r="C7" s="2" t="s">
        <v>81</v>
      </c>
      <c r="D7" s="2" t="s">
        <v>32</v>
      </c>
      <c r="E7" s="4" t="s">
        <v>40</v>
      </c>
      <c r="F7" s="4" t="s">
        <v>41</v>
      </c>
      <c r="G7" s="4"/>
      <c r="J7" s="4" t="s">
        <v>40</v>
      </c>
      <c r="K7" s="4" t="s">
        <v>41</v>
      </c>
      <c r="L7" s="2" t="s">
        <v>82</v>
      </c>
      <c r="M7" s="2" t="s">
        <v>55</v>
      </c>
    </row>
    <row r="8" spans="2:16" x14ac:dyDescent="0.25">
      <c r="B8" s="2" t="s">
        <v>81</v>
      </c>
      <c r="C8" s="2" t="s">
        <v>80</v>
      </c>
      <c r="D8" s="2" t="s">
        <v>36</v>
      </c>
      <c r="L8" s="2" t="s">
        <v>83</v>
      </c>
      <c r="M8" s="2" t="s">
        <v>54</v>
      </c>
    </row>
    <row r="9" spans="2:16" x14ac:dyDescent="0.25">
      <c r="B9" s="2" t="s">
        <v>68</v>
      </c>
      <c r="C9" s="2" t="s">
        <v>67</v>
      </c>
      <c r="D9" s="2" t="s">
        <v>39</v>
      </c>
      <c r="L9" s="2" t="s">
        <v>84</v>
      </c>
      <c r="M9" s="2" t="s">
        <v>54</v>
      </c>
    </row>
    <row r="10" spans="2:16" x14ac:dyDescent="0.25">
      <c r="B10" s="2" t="s">
        <v>85</v>
      </c>
      <c r="C10" s="2" t="s">
        <v>86</v>
      </c>
      <c r="L10" s="2" t="s">
        <v>87</v>
      </c>
      <c r="M10" s="2" t="s">
        <v>34</v>
      </c>
    </row>
    <row r="11" spans="2:16" x14ac:dyDescent="0.25">
      <c r="B11" s="2" t="s">
        <v>63</v>
      </c>
      <c r="C11" s="2" t="s">
        <v>88</v>
      </c>
      <c r="L11" s="2" t="s">
        <v>89</v>
      </c>
      <c r="M11" s="2" t="s">
        <v>55</v>
      </c>
    </row>
    <row r="12" spans="2:16" x14ac:dyDescent="0.25">
      <c r="B12" s="2" t="s">
        <v>90</v>
      </c>
      <c r="C12" s="2" t="s">
        <v>90</v>
      </c>
      <c r="L12" s="2" t="s">
        <v>91</v>
      </c>
      <c r="M12" s="2" t="s">
        <v>52</v>
      </c>
    </row>
    <row r="13" spans="2:16" x14ac:dyDescent="0.25">
      <c r="B13" s="2" t="s">
        <v>92</v>
      </c>
      <c r="C13" s="2" t="s">
        <v>93</v>
      </c>
      <c r="L13" s="2" t="s">
        <v>94</v>
      </c>
      <c r="M13" s="2" t="s">
        <v>54</v>
      </c>
    </row>
    <row r="14" spans="2:16" x14ac:dyDescent="0.25">
      <c r="B14" s="2" t="s">
        <v>73</v>
      </c>
      <c r="C14" s="2" t="s">
        <v>95</v>
      </c>
      <c r="L14" s="2" t="s">
        <v>96</v>
      </c>
      <c r="M14" s="2" t="s">
        <v>34</v>
      </c>
    </row>
    <row r="15" spans="2:16" x14ac:dyDescent="0.25">
      <c r="B15" s="2" t="s">
        <v>93</v>
      </c>
      <c r="C15" s="2" t="s">
        <v>97</v>
      </c>
      <c r="L15" s="2" t="s">
        <v>98</v>
      </c>
      <c r="M15" s="2" t="s">
        <v>55</v>
      </c>
    </row>
    <row r="16" spans="2:16" x14ac:dyDescent="0.25">
      <c r="B16" s="2" t="s">
        <v>99</v>
      </c>
      <c r="C16" s="2" t="s">
        <v>100</v>
      </c>
      <c r="L16" s="2" t="s">
        <v>101</v>
      </c>
      <c r="M16" s="2" t="s">
        <v>52</v>
      </c>
    </row>
    <row r="17" spans="2:13" x14ac:dyDescent="0.25">
      <c r="B17" s="2" t="s">
        <v>95</v>
      </c>
      <c r="C17" s="2" t="s">
        <v>102</v>
      </c>
      <c r="L17" s="2" t="s">
        <v>103</v>
      </c>
      <c r="M17" s="2" t="s">
        <v>52</v>
      </c>
    </row>
    <row r="18" spans="2:13" x14ac:dyDescent="0.25">
      <c r="B18" s="2" t="s">
        <v>104</v>
      </c>
      <c r="C18" s="2" t="s">
        <v>104</v>
      </c>
      <c r="L18" s="2" t="s">
        <v>105</v>
      </c>
      <c r="M18" s="2" t="s">
        <v>34</v>
      </c>
    </row>
    <row r="19" spans="2:13" x14ac:dyDescent="0.25">
      <c r="B19" s="2" t="s">
        <v>102</v>
      </c>
      <c r="C19" s="2" t="s">
        <v>72</v>
      </c>
      <c r="L19" s="2" t="s">
        <v>106</v>
      </c>
      <c r="M19" s="2" t="s">
        <v>55</v>
      </c>
    </row>
    <row r="20" spans="2:13" x14ac:dyDescent="0.25">
      <c r="B20" s="2" t="s">
        <v>88</v>
      </c>
      <c r="C20" s="2" t="s">
        <v>99</v>
      </c>
      <c r="L20" s="2" t="s">
        <v>107</v>
      </c>
      <c r="M20" s="2" t="s">
        <v>55</v>
      </c>
    </row>
    <row r="21" spans="2:13" x14ac:dyDescent="0.25">
      <c r="B21" s="2" t="s">
        <v>97</v>
      </c>
      <c r="C21" s="2" t="s">
        <v>85</v>
      </c>
      <c r="L21" s="2" t="s">
        <v>108</v>
      </c>
      <c r="M21" s="2" t="s">
        <v>52</v>
      </c>
    </row>
    <row r="22" spans="2:13" x14ac:dyDescent="0.25">
      <c r="B22" s="2" t="s">
        <v>100</v>
      </c>
      <c r="C22" s="2" t="s">
        <v>92</v>
      </c>
      <c r="L22" s="2" t="s">
        <v>109</v>
      </c>
      <c r="M22" s="2" t="s">
        <v>52</v>
      </c>
    </row>
    <row r="23" spans="2:13" x14ac:dyDescent="0.25">
      <c r="B23" s="2" t="s">
        <v>86</v>
      </c>
      <c r="C23" s="2" t="s">
        <v>62</v>
      </c>
      <c r="L23" s="2" t="s">
        <v>110</v>
      </c>
      <c r="M23" s="2" t="s">
        <v>55</v>
      </c>
    </row>
    <row r="24" spans="2:13" x14ac:dyDescent="0.25">
      <c r="L24" s="2" t="s">
        <v>111</v>
      </c>
      <c r="M24" s="2" t="s">
        <v>55</v>
      </c>
    </row>
    <row r="25" spans="2:13" x14ac:dyDescent="0.25">
      <c r="L25" s="2" t="s">
        <v>112</v>
      </c>
      <c r="M25" s="2" t="s">
        <v>52</v>
      </c>
    </row>
    <row r="26" spans="2:13" x14ac:dyDescent="0.25">
      <c r="L26" s="2" t="s">
        <v>113</v>
      </c>
      <c r="M26" s="2" t="s">
        <v>52</v>
      </c>
    </row>
    <row r="27" spans="2:13" x14ac:dyDescent="0.25">
      <c r="L27" s="2" t="s">
        <v>114</v>
      </c>
      <c r="M27" s="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Corrupción</vt:lpstr>
      <vt:lpstr>Control de Cambios</vt:lpstr>
      <vt:lpstr>Hoja5</vt:lpstr>
      <vt:lpstr>Corrupción!Área_de_impresión</vt:lpstr>
      <vt:lpstr>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Adriana Pereira Oviedo</cp:lastModifiedBy>
  <cp:lastPrinted>2018-01-15T19:25:12Z</cp:lastPrinted>
  <dcterms:created xsi:type="dcterms:W3CDTF">2014-12-15T18:53:48Z</dcterms:created>
  <dcterms:modified xsi:type="dcterms:W3CDTF">2018-01-16T00:15:39Z</dcterms:modified>
</cp:coreProperties>
</file>