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pereira\Documents\institucionales\PLAN ANTICORRUPCIÓN Y DE ATENCIÓN AL CIUDADANO\PLAN 2018\Formulación Mapa de Riesgos 2018\"/>
    </mc:Choice>
  </mc:AlternateContent>
  <bookViews>
    <workbookView xWindow="0" yWindow="0" windowWidth="24000" windowHeight="9735"/>
  </bookViews>
  <sheets>
    <sheet name="Corrupción" sheetId="24" r:id="rId1"/>
    <sheet name="Matriz de calificación" sheetId="18" r:id="rId2"/>
    <sheet name="Control de Cambios" sheetId="26" r:id="rId3"/>
    <sheet name="Hoja5" sheetId="19" state="hidden" r:id="rId4"/>
  </sheets>
  <externalReferences>
    <externalReference r:id="rId5"/>
    <externalReference r:id="rId6"/>
  </externalReferences>
  <definedNames>
    <definedName name="_xlnm._FilterDatabase" localSheetId="0" hidden="1">Corrupción!$B$3:$AF$3</definedName>
    <definedName name="_xlnm.Print_Area" localSheetId="0">Corrupción!$A$1:$AH$98</definedName>
    <definedName name="Control_Existente">[1]Hoja4!$H$3:$H$4</definedName>
    <definedName name="Impacto">[1]Hoja4!$F$3:$F$7</definedName>
    <definedName name="Probabilidad">[1]Hoja4!$E$3:$E$7</definedName>
    <definedName name="Tipo_de_Riesgo">[1]Hoja4!$D$3:$D$9</definedName>
    <definedName name="_xlnm.Print_Titles" localSheetId="0">Corrupción!$1:$3</definedName>
  </definedNames>
  <calcPr calcId="152511"/>
</workbook>
</file>

<file path=xl/calcChain.xml><?xml version="1.0" encoding="utf-8"?>
<calcChain xmlns="http://schemas.openxmlformats.org/spreadsheetml/2006/main">
  <c r="W59" i="24" l="1"/>
  <c r="L60" i="24" l="1"/>
  <c r="W60" i="24"/>
  <c r="Z60" i="24"/>
  <c r="W61" i="24"/>
  <c r="W62" i="24"/>
  <c r="W63" i="24"/>
  <c r="W64" i="24"/>
  <c r="Z64" i="24"/>
  <c r="W77" i="24" l="1"/>
  <c r="W57" i="24" l="1"/>
  <c r="Z94" i="24" l="1"/>
  <c r="Z91" i="24"/>
  <c r="W94" i="24"/>
  <c r="W93" i="24"/>
  <c r="W92" i="24"/>
  <c r="W91" i="24"/>
  <c r="Z45" i="24" l="1"/>
  <c r="W50" i="24"/>
  <c r="W30" i="24"/>
  <c r="W29" i="24"/>
  <c r="W28" i="24"/>
  <c r="W27" i="24"/>
  <c r="Z10" i="24" l="1"/>
  <c r="Z23" i="24"/>
  <c r="Z22" i="24"/>
  <c r="Z21" i="24"/>
  <c r="Z18" i="24"/>
  <c r="W23" i="24"/>
  <c r="W22" i="24"/>
  <c r="W21" i="24"/>
  <c r="W20" i="24"/>
  <c r="W19" i="24"/>
  <c r="W18" i="24"/>
  <c r="W17" i="24"/>
  <c r="W16" i="24"/>
  <c r="W15" i="24"/>
  <c r="W14" i="24"/>
  <c r="W13" i="24"/>
  <c r="W12" i="24"/>
  <c r="W11" i="24"/>
  <c r="W10" i="24"/>
  <c r="W24" i="24"/>
  <c r="W25" i="24"/>
  <c r="W26" i="24"/>
  <c r="L65" i="24" l="1"/>
  <c r="L88" i="24"/>
  <c r="L78" i="24"/>
  <c r="L91" i="24"/>
  <c r="L95" i="24"/>
  <c r="Z88" i="24"/>
  <c r="W90" i="24"/>
  <c r="W89" i="24"/>
  <c r="W88" i="24"/>
  <c r="W71" i="24" l="1"/>
  <c r="W58" i="24"/>
  <c r="W56" i="24"/>
  <c r="Z56" i="24"/>
  <c r="W55" i="24"/>
  <c r="W54" i="24"/>
  <c r="W53" i="24"/>
  <c r="L4" i="24"/>
  <c r="Z95" i="24" l="1"/>
  <c r="Z97" i="24"/>
  <c r="W97" i="24"/>
  <c r="W96" i="24"/>
  <c r="W95" i="24"/>
  <c r="Z78" i="24"/>
  <c r="W82" i="24"/>
  <c r="Z87" i="24"/>
  <c r="W87" i="24"/>
  <c r="Z86" i="24"/>
  <c r="W86" i="24"/>
  <c r="Z85" i="24"/>
  <c r="W85" i="24"/>
  <c r="W84" i="24"/>
  <c r="W83" i="24"/>
  <c r="Z81" i="24"/>
  <c r="W81" i="24"/>
  <c r="W80" i="24"/>
  <c r="W79" i="24"/>
  <c r="W78" i="24"/>
  <c r="Z74" i="24"/>
  <c r="L70" i="24"/>
  <c r="L74" i="24"/>
  <c r="Z77" i="24" l="1"/>
  <c r="W74" i="24"/>
  <c r="W75" i="24"/>
  <c r="W76" i="24"/>
  <c r="Z70" i="24"/>
  <c r="Z73" i="24"/>
  <c r="W73" i="24"/>
  <c r="W72" i="24"/>
  <c r="W70" i="24"/>
  <c r="Z65" i="24" l="1"/>
  <c r="Z69" i="24"/>
  <c r="W69" i="24"/>
  <c r="Z68" i="24"/>
  <c r="W68" i="24"/>
  <c r="W67" i="24"/>
  <c r="W66" i="24"/>
  <c r="W65" i="24"/>
  <c r="L56" i="24"/>
  <c r="Z59" i="24"/>
  <c r="Z52" i="24"/>
  <c r="Z55" i="24" l="1"/>
  <c r="W52" i="24"/>
  <c r="L52" i="24"/>
  <c r="W45" i="24" l="1"/>
  <c r="L45" i="24"/>
  <c r="W51" i="24"/>
  <c r="W49" i="24"/>
  <c r="W48" i="24"/>
  <c r="W47" i="24"/>
  <c r="W46" i="24"/>
  <c r="Z37" i="24"/>
  <c r="W37" i="24"/>
  <c r="L37" i="24"/>
  <c r="Z44" i="24"/>
  <c r="W44" i="24"/>
  <c r="Z43" i="24"/>
  <c r="W43" i="24"/>
  <c r="Z42" i="24"/>
  <c r="W42" i="24"/>
  <c r="W41" i="24"/>
  <c r="Z40" i="24"/>
  <c r="W40" i="24"/>
  <c r="W39" i="24"/>
  <c r="W38" i="24"/>
  <c r="Z31" i="24"/>
  <c r="W31" i="24"/>
  <c r="L31" i="24"/>
  <c r="W33" i="24"/>
  <c r="Z36" i="24"/>
  <c r="W36" i="24"/>
  <c r="Z35" i="24"/>
  <c r="W35" i="24"/>
  <c r="W34" i="24"/>
  <c r="W32" i="24"/>
  <c r="L24" i="24" l="1"/>
  <c r="L10" i="24"/>
  <c r="Z4" i="24"/>
  <c r="Z24" i="24"/>
  <c r="Z30" i="24"/>
  <c r="Z29" i="24"/>
  <c r="W6" i="24"/>
  <c r="W5" i="24"/>
  <c r="Z7" i="24"/>
  <c r="W7" i="24"/>
  <c r="Z8" i="24"/>
  <c r="W8" i="24"/>
  <c r="W4" i="24"/>
  <c r="Z9" i="24" l="1"/>
  <c r="W9" i="24"/>
</calcChain>
</file>

<file path=xl/comments1.xml><?xml version="1.0" encoding="utf-8"?>
<comments xmlns="http://schemas.openxmlformats.org/spreadsheetml/2006/main">
  <authors>
    <author>Luisa Fernanda</author>
    <author>Invitado</author>
  </authors>
  <commentList>
    <comment ref="J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Posible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K3" authorId="0" shapeId="0">
      <text>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O3" authorId="1" shapeId="0">
      <text>
        <r>
          <rPr>
            <b/>
            <sz val="9"/>
            <color indexed="81"/>
            <rFont val="Tahoma"/>
            <family val="2"/>
          </rPr>
          <t xml:space="preserve">Preventivo: </t>
        </r>
        <r>
          <rPr>
            <sz val="9"/>
            <color indexed="81"/>
            <rFont val="Tahoma"/>
            <family val="2"/>
          </rPr>
          <t>Disminuyen la probabilidad de ocurrencia o materialización del riesgo.</t>
        </r>
        <r>
          <rPr>
            <sz val="9"/>
            <color indexed="81"/>
            <rFont val="Tahoma"/>
            <family val="2"/>
          </rPr>
          <t xml:space="preserve">
</t>
        </r>
        <r>
          <rPr>
            <b/>
            <sz val="9"/>
            <color indexed="81"/>
            <rFont val="Tahoma"/>
            <family val="2"/>
          </rPr>
          <t xml:space="preserve">Correctivo: </t>
        </r>
        <r>
          <rPr>
            <sz val="9"/>
            <color indexed="81"/>
            <rFont val="Tahoma"/>
            <family val="2"/>
          </rPr>
          <t>Buscan combatir o eliminar las causas que lo generaron, en caso de materializarse.</t>
        </r>
      </text>
    </comment>
    <comment ref="X3" authorId="0" shapeId="0">
      <text>
        <r>
          <rPr>
            <sz val="8"/>
            <color indexed="81"/>
            <rFont val="Tahoma"/>
            <family val="2"/>
          </rPr>
          <t xml:space="preserve">Probabilidad: Representa el número de veces que el riesgo se ha presentado en un determinado tiempo o puede presentarse, se asigna un valor entre 1 y 5, así:
</t>
        </r>
        <r>
          <rPr>
            <b/>
            <sz val="8"/>
            <color indexed="81"/>
            <rFont val="Tahoma"/>
            <family val="2"/>
          </rPr>
          <t>Raro (1 punto)</t>
        </r>
        <r>
          <rPr>
            <sz val="8"/>
            <color indexed="81"/>
            <rFont val="Tahoma"/>
            <family val="2"/>
          </rPr>
          <t xml:space="preserve">: El evento puede ocurrir solo en circunstancias excepcionales. No se ha presentado en los últimos 5 años.
</t>
        </r>
        <r>
          <rPr>
            <b/>
            <sz val="8"/>
            <color indexed="81"/>
            <rFont val="Tahoma"/>
            <family val="2"/>
          </rPr>
          <t>Improbable (2 Puntos)</t>
        </r>
        <r>
          <rPr>
            <sz val="8"/>
            <color indexed="81"/>
            <rFont val="Tahoma"/>
            <family val="2"/>
          </rPr>
          <t xml:space="preserve">: El evento puede ocurrir en algún momento. Al menos una vez en los últimos 5 años.
</t>
        </r>
        <r>
          <rPr>
            <b/>
            <sz val="8"/>
            <color indexed="81"/>
            <rFont val="Tahoma"/>
            <family val="2"/>
          </rPr>
          <t>Moderado (3 Puntos):</t>
        </r>
        <r>
          <rPr>
            <sz val="8"/>
            <color indexed="81"/>
            <rFont val="Tahoma"/>
            <family val="2"/>
          </rPr>
          <t xml:space="preserve"> El evento podría ocurrir en algún momento. A l menos una vez en los últimos 2 años.
</t>
        </r>
        <r>
          <rPr>
            <b/>
            <sz val="8"/>
            <color indexed="81"/>
            <rFont val="Tahoma"/>
            <family val="2"/>
          </rPr>
          <t>Probable (4 Puntos):</t>
        </r>
        <r>
          <rPr>
            <sz val="8"/>
            <color indexed="81"/>
            <rFont val="Tahoma"/>
            <family val="2"/>
          </rPr>
          <t xml:space="preserve"> El evento probablemente ocurrirá en la mayoría de las circunstancias. Al menos una vez en el último año.
</t>
        </r>
        <r>
          <rPr>
            <b/>
            <sz val="8"/>
            <color indexed="81"/>
            <rFont val="Tahoma"/>
            <family val="2"/>
          </rPr>
          <t>Casi seguro (5 Puntos):</t>
        </r>
        <r>
          <rPr>
            <sz val="8"/>
            <color indexed="81"/>
            <rFont val="Tahoma"/>
            <family val="2"/>
          </rPr>
          <t xml:space="preserve"> Se espera que el evento ocurra en la mayoría de las circunstancias. Más de una vez al año.</t>
        </r>
      </text>
    </comment>
    <comment ref="Y3" authorId="0" shapeId="0">
      <text>
        <r>
          <rPr>
            <b/>
            <sz val="8"/>
            <color indexed="81"/>
            <rFont val="Tahoma"/>
            <family val="2"/>
          </rPr>
          <t xml:space="preserve">URT:
</t>
        </r>
        <r>
          <rPr>
            <sz val="8"/>
            <color indexed="81"/>
            <rFont val="Tahoma"/>
            <family val="2"/>
          </rPr>
          <t xml:space="preserve">Se refiere a la magnitud de los efectos al ocurrir el riesgo, se califica asignando entre 1 y 5 puntos, así:
</t>
        </r>
        <r>
          <rPr>
            <b/>
            <sz val="8"/>
            <color indexed="81"/>
            <rFont val="Tahoma"/>
            <family val="2"/>
          </rPr>
          <t>Insignificante ( 1 Punto)</t>
        </r>
        <r>
          <rPr>
            <sz val="8"/>
            <color indexed="81"/>
            <rFont val="Tahoma"/>
            <family val="2"/>
          </rPr>
          <t xml:space="preserve">: Si el hecho llegara a presentarse, tendría consecuencias o efectos mínimos sobre la entidad. 
</t>
        </r>
        <r>
          <rPr>
            <b/>
            <sz val="8"/>
            <color indexed="81"/>
            <rFont val="Tahoma"/>
            <family val="2"/>
          </rPr>
          <t>Menor (2 Puntos):</t>
        </r>
        <r>
          <rPr>
            <sz val="8"/>
            <color indexed="81"/>
            <rFont val="Tahoma"/>
            <family val="2"/>
          </rPr>
          <t xml:space="preserve"> Si el hecho llegara a presentarse, tendría bajo impacto o efecto sobre la entidad. 
</t>
        </r>
        <r>
          <rPr>
            <b/>
            <sz val="8"/>
            <color indexed="81"/>
            <rFont val="Tahoma"/>
            <family val="2"/>
          </rPr>
          <t>Moderado (3 Puntos)</t>
        </r>
        <r>
          <rPr>
            <sz val="8"/>
            <color indexed="81"/>
            <rFont val="Tahoma"/>
            <family val="2"/>
          </rPr>
          <t xml:space="preserve">: Si el hecho llegara a presentarse, tendría medianas consecuencias o efectos sobre la entidad.
</t>
        </r>
        <r>
          <rPr>
            <b/>
            <sz val="8"/>
            <color indexed="81"/>
            <rFont val="Tahoma"/>
            <family val="2"/>
          </rPr>
          <t>Mayor (4 Puntos)</t>
        </r>
        <r>
          <rPr>
            <sz val="8"/>
            <color indexed="81"/>
            <rFont val="Tahoma"/>
            <family val="2"/>
          </rPr>
          <t xml:space="preserve">: Si el hecho llegara a presentarse, tendría altas consecuencias o efectos sobre la entidad.
</t>
        </r>
        <r>
          <rPr>
            <b/>
            <sz val="8"/>
            <color indexed="81"/>
            <rFont val="Tahoma"/>
            <family val="2"/>
          </rPr>
          <t>Catastrófico (5 Puntos)</t>
        </r>
        <r>
          <rPr>
            <sz val="8"/>
            <color indexed="81"/>
            <rFont val="Tahoma"/>
            <family val="2"/>
          </rPr>
          <t>: Si el hecho llegara a presentarse, tendría desastrosas consecuencias o efectos sobre la entidad.
**Para los riesgos Anticorrupción de acuerdo a las estrategias para la construcción del Plan Anticorrupción y de Atención al Ciudadano no se evalúa el impacto.</t>
        </r>
      </text>
    </comment>
    <comment ref="Z3" authorId="0" shapeId="0">
      <text>
        <r>
          <rPr>
            <b/>
            <sz val="8"/>
            <color indexed="81"/>
            <rFont val="Tahoma"/>
            <family val="2"/>
          </rPr>
          <t xml:space="preserve">URT:
</t>
        </r>
        <r>
          <rPr>
            <sz val="8"/>
            <color indexed="81"/>
            <rFont val="Tahoma"/>
            <family val="2"/>
          </rPr>
          <t>Es el resultado del cruce del impacto y probabilidad</t>
        </r>
      </text>
    </comment>
  </commentList>
</comments>
</file>

<file path=xl/sharedStrings.xml><?xml version="1.0" encoding="utf-8"?>
<sst xmlns="http://schemas.openxmlformats.org/spreadsheetml/2006/main" count="829" uniqueCount="414">
  <si>
    <t>ANÁLISIS</t>
  </si>
  <si>
    <t>MEDIDAS DE RESPUESTA</t>
  </si>
  <si>
    <t>PROCESO</t>
  </si>
  <si>
    <t>DESCRIPCIÓN DE RIESGO</t>
  </si>
  <si>
    <t>CLASE  DE RIESGO</t>
  </si>
  <si>
    <t>AGENTE GENERADOR DE LA CAUSA</t>
  </si>
  <si>
    <t>DESCRIPCIÓN DE LA CAUSA</t>
  </si>
  <si>
    <t>CONSECUENCIAS</t>
  </si>
  <si>
    <t>PROBABILIDAD</t>
  </si>
  <si>
    <t>IMPACTO</t>
  </si>
  <si>
    <t xml:space="preserve">EVALUACIÓN </t>
  </si>
  <si>
    <t>¿EXISTE CONTROL?</t>
  </si>
  <si>
    <t>CLASE DE CONTROL EXISTENTE</t>
  </si>
  <si>
    <t>OPCIONES DE MANEJO</t>
  </si>
  <si>
    <t>RESPONSABLES DE PLAN DE MEJORA</t>
  </si>
  <si>
    <t>FECHA INICIAL</t>
  </si>
  <si>
    <t>FECHA FINAL</t>
  </si>
  <si>
    <t>Raro</t>
  </si>
  <si>
    <t>Insignificante</t>
  </si>
  <si>
    <t>Riesgo de Corrupción</t>
  </si>
  <si>
    <t>Riesgo de Cumplimiento</t>
  </si>
  <si>
    <t>Improbable</t>
  </si>
  <si>
    <t>Mayor</t>
  </si>
  <si>
    <t>SI</t>
  </si>
  <si>
    <t>Correctivo</t>
  </si>
  <si>
    <t>Reducir el riesgo</t>
  </si>
  <si>
    <t>Menor</t>
  </si>
  <si>
    <t>Preventiva</t>
  </si>
  <si>
    <t>Riesgo Estratégico</t>
  </si>
  <si>
    <t>Moderado</t>
  </si>
  <si>
    <t>Moderada</t>
  </si>
  <si>
    <t>Riesgo de Imagen</t>
  </si>
  <si>
    <t>Riesgo Financiero</t>
  </si>
  <si>
    <t>Probable</t>
  </si>
  <si>
    <t>Riesgo de Tecnología</t>
  </si>
  <si>
    <t>Riesgo Operativo</t>
  </si>
  <si>
    <t>Casi seguro</t>
  </si>
  <si>
    <t>Catastrófico</t>
  </si>
  <si>
    <t>Preventivo</t>
  </si>
  <si>
    <t>Gestión de Talento Humano A101</t>
  </si>
  <si>
    <t>Gestión de Administración de Bienes y Servicios A103</t>
  </si>
  <si>
    <t>Gestión Contractual A106</t>
  </si>
  <si>
    <t>Probabilidad</t>
  </si>
  <si>
    <t>Impacto</t>
  </si>
  <si>
    <t>Extrema</t>
  </si>
  <si>
    <t>Baja</t>
  </si>
  <si>
    <t>Alta</t>
  </si>
  <si>
    <t>INSIGNIFICANTE (1)</t>
  </si>
  <si>
    <t>MENOR
(2)</t>
  </si>
  <si>
    <t>MODERADO 
(3)</t>
  </si>
  <si>
    <t>MAYOR 
(4)</t>
  </si>
  <si>
    <t>CATASTRÓFICO
(5)</t>
  </si>
  <si>
    <t>RARO
(1)</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</si>
  <si>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</si>
  <si>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</si>
  <si>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</si>
  <si>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</si>
  <si>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</si>
  <si>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</si>
  <si>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</si>
  <si>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</si>
  <si>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</si>
  <si>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</si>
  <si>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</si>
  <si>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</si>
  <si>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</si>
  <si>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Tomado de la Guía de Administración del Riesgo. Departamento Administrativo de la Función Pública DAFP, Septiembre de 2011.
Cartilla Estrategia para la construcción del Plan Anticorrupción y Atención al Ciudadano</t>
  </si>
  <si>
    <t>Procesos</t>
  </si>
  <si>
    <t>Tipo_de_Riesgo</t>
  </si>
  <si>
    <t>Opciones_de_Manejo</t>
  </si>
  <si>
    <t>Control_Existente</t>
  </si>
  <si>
    <t>Evaluación</t>
  </si>
  <si>
    <t>Medidas_de_Respuesta</t>
  </si>
  <si>
    <t>Registro</t>
  </si>
  <si>
    <t>Articulación Interinstitucional</t>
  </si>
  <si>
    <t>Evitar</t>
  </si>
  <si>
    <t>RaroInsignificante</t>
  </si>
  <si>
    <t>Asumir el riesgo</t>
  </si>
  <si>
    <t>Estapa Judicial (Gestión de Restitución Ley 1448)</t>
  </si>
  <si>
    <t>Articulación para el Cumplimiento de las Órdenes</t>
  </si>
  <si>
    <t>Reducir</t>
  </si>
  <si>
    <t>RaroMenor</t>
  </si>
  <si>
    <t>Asumir el riesgo, Reducir el riesgo</t>
  </si>
  <si>
    <t>Medidas de Prevención</t>
  </si>
  <si>
    <t>Atención al Ciudadano</t>
  </si>
  <si>
    <t>Compartir</t>
  </si>
  <si>
    <t>RaroModerado</t>
  </si>
  <si>
    <t>Reducir el riesgo, Evitar, Compartir o Transferir</t>
  </si>
  <si>
    <t>Caracterizaciones y Registro</t>
  </si>
  <si>
    <t>Asumir</t>
  </si>
  <si>
    <t>RaroMayor</t>
  </si>
  <si>
    <t>Estapa Judicial (Gestión de Restitución de Derechos Étnicos Territoriales)</t>
  </si>
  <si>
    <t>Cumplimiento Órdenes URT</t>
  </si>
  <si>
    <t>RaroCatastrófico</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</si>
  <si>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</si>
  <si>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</si>
  <si>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</si>
  <si>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</si>
  <si>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</si>
  <si>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</si>
  <si>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</si>
  <si>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</si>
  <si>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</si>
  <si>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</si>
  <si>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</si>
  <si>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</si>
  <si>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</si>
  <si>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</si>
  <si>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</si>
  <si>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</si>
  <si>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</si>
  <si>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</si>
  <si>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</si>
  <si>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</si>
  <si>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</si>
  <si>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</si>
  <si>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</si>
  <si>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</si>
  <si>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</si>
  <si>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</si>
  <si>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</si>
  <si>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Gestión  de Convocatorias   M301</t>
  </si>
  <si>
    <t>IDENTIFICACIÓN DEL RIESGO</t>
  </si>
  <si>
    <t>VALORACIÓN</t>
  </si>
  <si>
    <t>Gestión de Recursos Financieros A102</t>
  </si>
  <si>
    <t>Gestión de Información G104</t>
  </si>
  <si>
    <t>Si</t>
  </si>
  <si>
    <t>PERIODO DE SEGUIMIENTO</t>
  </si>
  <si>
    <t>Trimestral</t>
  </si>
  <si>
    <t xml:space="preserve">ACCIONES  PREVENTIVAS A DESARROLLAR  </t>
  </si>
  <si>
    <t>N°</t>
  </si>
  <si>
    <t>Dirección de Fomento  a la Investigación
Dirección de Desarrollo Tecnológico e Innovación
Dirección de Mentalidad y Cultura
Equipo Internacionalización</t>
  </si>
  <si>
    <t>Gestión de Servicios al SNCTI M104</t>
  </si>
  <si>
    <t>Gestión Territorial M302</t>
  </si>
  <si>
    <t>Evitar el riesgo</t>
  </si>
  <si>
    <t>Equipo Gestión Territorial</t>
  </si>
  <si>
    <t xml:space="preserve">
Desviación  de recursos públicos
Quejas, reclamos tutelas por procesos contractuales mal realizados
Investigaciones disciplinarias y fiscales
Falta de calidad en la prestación del servicio 
Deterioro de la imagen institucional</t>
  </si>
  <si>
    <t>FECHA</t>
  </si>
  <si>
    <t>CAMBIOS</t>
  </si>
  <si>
    <t>ENTE APROBADOR</t>
  </si>
  <si>
    <t>VERSIÓN</t>
  </si>
  <si>
    <t>Evitar que debido a situaciones relacionadas con conflicto de intereses de los evaluadores externos, se afecte la objetividad de la revisión  técnica  y calificación de los proyectos susceptibles a ser financiados con recursos del Fondo de Ciencia, Tecnología e Innovación (paneles de expertos)</t>
  </si>
  <si>
    <t>R12-2018 Autorizar pagos o emitir avales  sin el debido cumplimiento de las obligaciones contractuales</t>
  </si>
  <si>
    <t>31 de enero 2018</t>
  </si>
  <si>
    <t>30 de diciembre de 2018</t>
  </si>
  <si>
    <t>INDICADOR</t>
  </si>
  <si>
    <t>DEPARTAMENTO ADMINISTRATIVO DE CIENCIA, TECNOLOGÍA E INNOVACIÓN - COLCIENCIAS
MAPA DE RIESGOS DE CORRUPCIÓN 2018</t>
  </si>
  <si>
    <t xml:space="preserve">R2-2018 Incumplir las políticas de seguridad y privacidad de la información que atenten contra la disponibilidad, integridad y confidencialidad de la información </t>
  </si>
  <si>
    <t>31 de enero de 2018</t>
  </si>
  <si>
    <t>R6-2018 Vincular personal sin cumplir el perfil del cargo.</t>
  </si>
  <si>
    <t>R7-2018 Realizar pagos sin el cumplimiento de los requisitos</t>
  </si>
  <si>
    <t>R9-2018 Utilizar los recursos de la caja menor por parte del responsable para beneficio propio o favorecimiento de terceros</t>
  </si>
  <si>
    <t>R10-2018 Uso indebido de los bienes de la entidad para favorecimiento propio o a terceros</t>
  </si>
  <si>
    <t>R13-2018 Asignar indebidamente recursos del FFJC en actividades que no están asociadas a CTeI</t>
  </si>
  <si>
    <t>Posible</t>
  </si>
  <si>
    <t>Fortalecer el seguimiento,  control y autocontrol a la ejecución de los planes operativos de las convocatorias</t>
  </si>
  <si>
    <t>Semestral</t>
  </si>
  <si>
    <t>Perdida de credibilidad en los procesos de la institución
Programas o proyectos evaluados bajo criterios que no corresponda a los estándares técnicos y objetivos, definidos en la normatividad y procedimientos para este proceso.
Posible favorecimiento a programas o proyectos que no cumplen con las condiciones requeridas para ser financiados</t>
  </si>
  <si>
    <t>R1-2018 Incumplimiento en la oportunidad y/o calidad de la respuesta a PQRDS asociada con: falta de claridad, pertinencia o validez en la respuesta o dar respuesta a las peticiones fuera de los términos de ley</t>
  </si>
  <si>
    <t xml:space="preserve">
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</si>
  <si>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 xml:space="preserve">
El conocimiento esta concentrado en algunas personas.
Falta de información integrada, completa y oportuna.
Falta de implementación de mecanismos de gestión del conocimiento
Desconocimiento con precisión del nivel de carga laboral del personal (contratistas y funcionarios) de la Entidad
Alta rotación de personal: condiciones de estabilidad, falencias en el crecimiento profesional, salarios, entre otros.
Pérdida de confianza y credibilidad en el quehacer de Colciencias</t>
  </si>
  <si>
    <t xml:space="preserve">
Factor interno: Mano de Obra
Factor interno:  Material
Factor interno: Método 
Factor interno: Mano de Obra
Factor interno: Mano de Obra
Factor Externo: Político
</t>
  </si>
  <si>
    <t>Fortalecer la cultura de servicio al ciudadano al interior de la entidad
Asegurar el seguimiento a la calidad y oportunidad en la respuesta a PQRDS</t>
  </si>
  <si>
    <t>31 de Diciembre e de 2018</t>
  </si>
  <si>
    <t>PLAN DE ACCIÓN RELACIONADO</t>
  </si>
  <si>
    <t>PosibleInsignificante</t>
  </si>
  <si>
    <t>PosibleMenor</t>
  </si>
  <si>
    <t>PosibleModerado</t>
  </si>
  <si>
    <t>PosibleMayor</t>
  </si>
  <si>
    <t>PosibleCatastrófico</t>
  </si>
  <si>
    <t>CONTROL EXISTENTE</t>
  </si>
  <si>
    <t>Aprobación Versión Inicial 00 del Mapa de Riesgos de Corrupción  2018</t>
  </si>
  <si>
    <t>Comité de Gestión y Desempeño Institucional</t>
  </si>
  <si>
    <t>CONTROL DE CAMBIOS AL PLAN ANTICORRUPCION Y DE ATENCIÓN AL CIUDADANO 2018</t>
  </si>
  <si>
    <t>¿Están definidos los responsables?</t>
  </si>
  <si>
    <t>¿Es automático?</t>
  </si>
  <si>
    <t>Total Control</t>
  </si>
  <si>
    <t>¿Están documentados?</t>
  </si>
  <si>
    <t>¿Frecuencia adecuada</t>
  </si>
  <si>
    <t>¿Es efectiva?</t>
  </si>
  <si>
    <t>¿Es Manual?</t>
  </si>
  <si>
    <t>Programa Estratégico: Cultura y comunicación de cara al ciudadano - 2018.
Iniciativa: Afianzar la cultura de servicio al ciudadano al interior de la entidad. 
Iniciativa:  Relacionamiento con el ciudadano.
Iniciativa:  Monitoreo  y seguimiento PQRDS
Iniciativa: Contribuir a una Colciencias más transparente</t>
  </si>
  <si>
    <t>R4-2018 Posible favorecimiento indebido a terceros derivado de omisiones en el proceso Gestión de Convocatorias en aspectos como: planeación, apertura, cierre, evaluación y publicación de resultados</t>
  </si>
  <si>
    <t>R14-2018 Conflicto de intereses de los evaluadores externos, que revisan técnicamente y califican los proyectos que serán financiados con recursos del Fondo de Ciencia, Tecnología e Innovación (paneles de expertos)</t>
  </si>
  <si>
    <t xml:space="preserve">Convocatorias abiertas de acuerdo con el plan de convocatorias
Cumplimiento de propuestas de CTeI apoyadas mediante el plan de convocatorias </t>
  </si>
  <si>
    <t>Falencias en el proceso de reconocimiento de actores del SNCTeI
Procesos con bajo nivel de automatización 
Falta de trazabilidad y gestión de información para monitoreo.
Desconocimiento con precisión el nivel de carga laboral del personal (contratistas y funcionarios) de la Entidad
Falta de integración de los sistemas de información institucional
Dependencia de decisiones e interés regional (gobernaciones)
Dificultades en la conectividad y soporte de sistemas.
Oferta de programas y proyectos en CTeI de otras entidades del estado sin articulación con los de Colciencias
Vacíos jurídicos para la implementación del CTeI en el país</t>
  </si>
  <si>
    <t xml:space="preserve">Revisión del modelo de medición de productos de CTeI de la comunidad en ciencias sociales, humanas y educación
Evaluación de la implementación de ORCID, EUROCRIS y PURE en Colciencias
Ampliar la cobertura del trámite para el reconocimiento de actores, con el fin de darle mayor visibilidad y Transparencia.  </t>
  </si>
  <si>
    <t>R11-2018 Posible direccionamiento de procesos contractuales o limitar  injustificadamente la participación de proponentes</t>
  </si>
  <si>
    <t>Cumplimiento de los requisitos de transparencia en Colciencias -ATC</t>
  </si>
  <si>
    <t>Plan de manejo de Riesgos 2018:
Garantizar que antes del inicio de la evaluación los evaluadores hayan suscrito los documentos de confidencialidad y conflictos de intereses. 
Programa Estratégico: Fortalecer la viabilización y aprobación de proyectos formulados para ser financiados por el FCTeI
Iniciativa: Jornadas de asistencia técnica departamental o regional</t>
  </si>
  <si>
    <t>Planes y acuerdos acompañados
Porcentaje de recursos aprobados del FCTeI del SGR</t>
  </si>
  <si>
    <t xml:space="preserve">Cumplimiento de requisitos de transparencia </t>
  </si>
  <si>
    <t>Direccionamiento Institucional</t>
  </si>
  <si>
    <t>R59-2018  Concentración de las decisiones o lineamientos  en favorecimiento de intereses personales</t>
  </si>
  <si>
    <t xml:space="preserve">
Falta de cultura de trabajo en equipo.
Se presenta rotación del personal lo que no permite una buena administración del conocimiento
Vacíos jurídicos para la implementación del CTeI en el país
Cambios en la regulación existente sobre políticas y lineamientos del orden nacional para el desarrollo de las actividades asociadas a la Planeación en las entidades públicas
No se cuenta con una estratégica para promover la apropiación del direccionamiento estratégico de la entidad en los colaboradores.</t>
  </si>
  <si>
    <t xml:space="preserve">
Factor interno: Mano de obra
Factor interno: Mano de obra
Factor externo:
Legal
Factor externo:
Legal
Factor interno:
Método</t>
  </si>
  <si>
    <t>Dirección</t>
  </si>
  <si>
    <t>Programa Estratégico: Cero Improvisación
Iniciativa: Planear y monitorear integral y oportunamente
Iniciativa: Ejecución y presentación de auditorias, seguimientos y evaluaciones programadas
Iniciativa: Seguimiento y evaluación del riesgo</t>
  </si>
  <si>
    <t>Líder de Atención y Cultura al Ciudadano</t>
  </si>
  <si>
    <t>R3-2018  Manejo indebido de la información institucional en aspectos como: Revelar información confidencial de la Entidad a terceros; no divulgar información, documentos e informes de interés de la ciudadanía y otros ordenados por los entes de control</t>
  </si>
  <si>
    <t>Líder Equipo Comunicaciones</t>
  </si>
  <si>
    <t>Seguimiento a todo tipo de requerimiento  recibido a través de los canales de atención dispuestas.</t>
  </si>
  <si>
    <t xml:space="preserve">
Manual de Atención al Ciudadano con instrucciones para la gestión de PQRDS en Colciencias.
</t>
  </si>
  <si>
    <t>Verificación de  la respuesta por parte  del propio funcionario, del Director, Gestor o Jefe del Área responsable, en los casos en que sea necesario.</t>
  </si>
  <si>
    <t>Plan Institucional de Comunicaciones (G105M02)</t>
  </si>
  <si>
    <t>Estrategia Colciencias Avanza (G101M02)</t>
  </si>
  <si>
    <t xml:space="preserve">
Puntos de control definidos en los procedimientos Comunicación institucional externa (G105PR05) y Comunicación Institucional Interna (G105PR04)
</t>
  </si>
  <si>
    <t>Seguimiento a los envíos masivos a través de contacto continuo con los mismos</t>
  </si>
  <si>
    <t>Lineamientos establecidos en los documentos: Anexo 3. Digital (G105PR05AN03), Anexo 2. Articulación Interna (G105PR05AN02) y Anexo 4.
Relacionamiento con medios (G105PR05AN04)</t>
  </si>
  <si>
    <t>Sobrecarga en las áreas técnicas de procesos operativos que no logran definir y brindar tiempo para lo estratégico.
Procesos con bajo nivel de automatización
Desconocimiento con precisión el nivel de carga laboral del personal (contratistas y funcionarios) de la Entidad
Se presenta rotación del personal lo que no permite una buena administración del conocimiento
Falta de integración tecnológica entre las plataformas, herramientas y sistemas de información de los socios estratégicos del Gobierno, y en general de los actores del SNCTeI
Seguridad de la información</t>
  </si>
  <si>
    <t>Inclusión de instancias como pares evaluadores y paneles de expertos para la evaluación de  las propuestas de CTeI</t>
  </si>
  <si>
    <t>Auditorías y seguimientos al proceso Gestión de Convocatorias</t>
  </si>
  <si>
    <t>Talleres de diseño y seguimiento (TDS) de instrumentos de CTeI</t>
  </si>
  <si>
    <t>Instancias institucionales de revisión y aprobación de requisitos procedimentales</t>
  </si>
  <si>
    <t>Puntos de control definidos en los procedimientos de Gestión de Convocatorias</t>
  </si>
  <si>
    <t>Política de Reconocimiento de Actores</t>
  </si>
  <si>
    <t>Política de publicaciones científicas Publindex</t>
  </si>
  <si>
    <t>Modelo de reconocimiento y medición de grupos e investigadores</t>
  </si>
  <si>
    <t>Puntos de control definidos en los procedimientos de Gestión Fortalecimiento de capacidades de CTeI.</t>
  </si>
  <si>
    <t>Puntos de control definidos en el procedimiento de Reconocimiento de Actores del SNCTI</t>
  </si>
  <si>
    <t>Perfiles de los cargos definidos en el manual de funciones</t>
  </si>
  <si>
    <t>Presentación de pruebas  de competencias ante el DAFP</t>
  </si>
  <si>
    <t>Validación de la información  de la hoja de vida consignada en SIGEP</t>
  </si>
  <si>
    <t>Publicación de la hoja de vida en pagina web tanto de Presidencia como de la Entidad para el caso de los cargos de libre nombramiento y remoción.</t>
  </si>
  <si>
    <t>Puntos de control definidos en el procedimiento Selección y vinculación de personal</t>
  </si>
  <si>
    <t>Gestión Fortalecimiento de Capacidades de CTeI M304</t>
  </si>
  <si>
    <t>Procedimiento de pago de evaluadores a través del Fondo Francisco José de Caldas  A102PR14</t>
  </si>
  <si>
    <t>Puntos de control del  Procedimiento de Gestión de Cartera   A102PR09</t>
  </si>
  <si>
    <t xml:space="preserve">
Implementación de base de datos de gestión de cartera unificada de la Entidad</t>
  </si>
  <si>
    <t>Recibos de caja provisionales</t>
  </si>
  <si>
    <t>Puntos de control del procedimiento administración de bienes e inventarios A103PR02</t>
  </si>
  <si>
    <t xml:space="preserve">Inventario anual </t>
  </si>
  <si>
    <t>Servicio de Seguridad y Vigilancia Privada</t>
  </si>
  <si>
    <t>Control de impresiones con código</t>
  </si>
  <si>
    <t>Elaboración de estudios previos y pliegos de condiciones garantizando que los requisitos de selección del contratista se ajusten a las necesidades propias de la entidad.</t>
  </si>
  <si>
    <t>Puntos de control establecidos en los procedimientos de Gestión Contractual.</t>
  </si>
  <si>
    <t>Presentación del resultado de los procesos de selección y/o evaluación ante comités.</t>
  </si>
  <si>
    <t>Deficiencias en el seguimiento a los procesos que son responsabilidad de la SEGEL o en los que la responsabilidad es compartida con las áreas
Falta de capacitación para la supervisión de contratos y limitaciones en el tiempo. 
Restricciones de recursos presupuestales
Falta de personal de planta y alta rotación de contratistas para darle continuidad a los procesos.</t>
  </si>
  <si>
    <t xml:space="preserve">Factor interno: Mediciones o inspección.
Factor interno: 
Mano de obra o personal
Factor externo
Económico
Factor interno: 
Mano de obra o personal
</t>
  </si>
  <si>
    <t>Puntos de control de los procedimientos de Gestión Contractual</t>
  </si>
  <si>
    <t>Puntos de control del procedimiento Supervisión de contratos y convenios</t>
  </si>
  <si>
    <t>Manual de contratación y supervisión</t>
  </si>
  <si>
    <t>Manual Operativo del Fondo Francisco José de Caldas Fiduprevisora  Manual Operativo FFJC- Fiduprevisora Colciencias</t>
  </si>
  <si>
    <t>Procedimiento de seguimiento al portafolio de inversiones de los recursos del FFJC  A102PR12</t>
  </si>
  <si>
    <t>Procedimiento de liquidación de contratos derivados suscritos a través del Fondo Francisco José de Caldas  A102PR15</t>
  </si>
  <si>
    <t>Procedimiento de Suscripción de Convenios de Aporte a través del Fondo Francisco José de Caldas  A102PR16</t>
  </si>
  <si>
    <t>Instructivo para la consulta del banco de documentos para la elaboración de contratos/convenios, adiciones, prorrogas u otro si, o solicitudes de contratación de Colciencias o FFJC  A106M01I01</t>
  </si>
  <si>
    <t>Puntos de control de los documentos asociados al FFJC</t>
  </si>
  <si>
    <t>Instancias institucionales de revisión y decisión frente a la asignación de recursos del FFJC</t>
  </si>
  <si>
    <t xml:space="preserve">Controles Sistema de Información MGI </t>
  </si>
  <si>
    <t>Instancias de decisión colegiadas y  participativas para la toma de decisiones. (Comités, mesas de trabajo, talleres de diseño y seguimiento a políticas de CTeI)</t>
  </si>
  <si>
    <t>Puntos de control de en los procedimientos de Orientación y Planeación Institucional, Gestión de Convocatorias,  Gestión Contractual y Gestión de Recursos Financieros.</t>
  </si>
  <si>
    <t xml:space="preserve">Asegurar la toma de decisiones participativa y bajo el cumplimiento de los procedimientos de la Entidad
</t>
  </si>
  <si>
    <t>Identificación periódica de casos de incumplimiento y escalamiento a la instancia interna competente</t>
  </si>
  <si>
    <t>Informes periódicos a la Alta Dirección sobre la respuesta a PQRDS</t>
  </si>
  <si>
    <t xml:space="preserve">No disponibilidad de información de referencia en materia de CTeI empleada por el sector público y privado para la toma de decisiones
Inconformidad del ciudadano por la veracidad en la respuesta.
Reprocesos
Deterioro de la imagen institucional.
Posibles sanciones legales contra la Entidad.
Incremento de  solicitudes pendientes por responder. </t>
  </si>
  <si>
    <t>Factor interno: Mano de Obra
Factor interno:  Material
Factor interno: Método 
Factor interno: Mano de Obra
Factor interno: Mano de Obra
Factor Externo: Político</t>
  </si>
  <si>
    <t>El conocimiento esta concentrado en algunas personas.
Falta de información integrada, completa y oportuna.
Falta de implementación de mecanismos de gestión del conocimiento
Desconocimiento con precisión del nivel de carga laboral del personal (contratistas y funcionarios) de la Entidad
Alta rotación de personal: condiciones de estabilidad, falencias en el crecimiento profesional, salarios, entre otros.
Pérdida de confianza y credibilidad en el quehacer de Colciencias</t>
  </si>
  <si>
    <t>Seguimientos a la ejecución del plan de convocatorias</t>
  </si>
  <si>
    <t>Arqueos periódicos a la caja menor</t>
  </si>
  <si>
    <t>Manual de contratación y supervisión (A106M01)</t>
  </si>
  <si>
    <t>Pagos o desembolsos a través del Fondo Francisco José de Caldas  A102PR13</t>
  </si>
  <si>
    <t>Publicación Plan de Convocatorias, Plan de Adquisiciones, con sus respectivos seguimientos</t>
  </si>
  <si>
    <t>OBJETIVOS ESTRATÉGICO RELACIONADO</t>
  </si>
  <si>
    <t>Convertir a COLCIENCIAS en Ágil, Transparente y Moderna - ATM</t>
  </si>
  <si>
    <t>Desarrollar proyectos estratégicos y de impacto en CTeI a través de la articulación de recursos de la nación, los departamentos y otros actores</t>
  </si>
  <si>
    <t>Factor interno:
Métodos
Factor interno:
Métodos
Factor interno:
Mano de obra o personal
Factor interno:
Mano de obra o personal
Factor externo:
Tecnológico
Factor externo:
Tecnológico</t>
  </si>
  <si>
    <t>Factor interno: 
Métodos
Factor interno: 
Métodos
Factor interno: 
Métodos
Factor interno:
Mano de obra o personal
Factor interno:
Máquinas o equipo
Factor Externo: Político
Factor interno:
Máquinas o equipo
Factor interno: 
Métodos
Factor externo: Legal</t>
  </si>
  <si>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t>
  </si>
  <si>
    <t>1. Mejorar la calidad y el impacto de la investigación y la transferencia de conocimiento y tecnología
2. Promover el desarrollo tecnológico y la innovación como motor de crecimiento empresarial y del emprendimiento
3. Generar una cultura que valore y gestione el conocimiento y la innovación
4. Desarrollar un sistema e institucionalidad habilitante para la CTeI
5. Desarrollar proyectos estratégicos y de impacto en CTeI a través de la articulación de recursos de la nación, los departamentos y otros actores
6. Generar vínculos entre los actores del SNCTI y actores internacionales estratégicos
7. Propiciar condiciones para conocer valorar conservar y aprovechar nuestra biodiversidad</t>
  </si>
  <si>
    <t>Implementación y seguimiento del Procedimiento Evaluación de programas y proyectos de CTeI a financiar con recursos del FCTeI del SGR- M302PR02</t>
  </si>
  <si>
    <t>Desconocimiento de normatividad y lineamientos del SNCTeI por parte de los actores.
Dificultad en la definición de responsabilidades, en el marco de las decisiones que se toman en la operativización del proceso de Gestión Territorial. Teniendo en cuenta que las funciones relacionadas a éste proceso, son desempeñadas en su totalidad por contratistas de la Dirección General.
Manejo de procedimientos, que no definen en su totalidad el que hacer del personal que trabaja en el proceso de Gestión Territorial.
Debilidades de las Entidades Territoriales en la formulación, estructuración y presentación de proyectos del FCTeI en el marco del SGR</t>
  </si>
  <si>
    <t>Implementación y seguimiento del Procedimiento Recepción y verificación de requisitos de programas y proyectos a financiar con recursos del FCTeI del SGR M302PR01</t>
  </si>
  <si>
    <t>Factor externo:
Social/Cultural
Factor interno:
Mano de obra o personal
Factor interno:
Método
Factor externo:
Social/Cultural</t>
  </si>
  <si>
    <t>Aval por parte de los representantes legales de las personas jurídicas  que se reconocen como actores del sistema</t>
  </si>
  <si>
    <t>Control de acceso de los usuarios a los aplicativos a través de claves y definición de perfiles y permisos.</t>
  </si>
  <si>
    <t>Acuerdos de confidencialidad con colaboradores y terceros</t>
  </si>
  <si>
    <t>Control de acceso físico a instalaciones y áreas restringidas de personal y dispositivos móviles.</t>
  </si>
  <si>
    <t>Puntos de control definidos en los procedimientos de Gestión de Información</t>
  </si>
  <si>
    <t>Seguimientos /Auditorías en temas de seguridad y privacidad de la información</t>
  </si>
  <si>
    <t>Control a través de las reglas definidas en el Firewall</t>
  </si>
  <si>
    <t>Políticas de seguridad y privacidad de la información documentadas</t>
  </si>
  <si>
    <t>La solicitud de entrega de información se debe realizar a través de comunicaciones oficiales y conforme a los canales de comunicación establecidos por la Entidad</t>
  </si>
  <si>
    <t>Sensibilización en temas de seguridad y privacidad de la información</t>
  </si>
  <si>
    <t>Informe de pruebas de vulnerabilidad</t>
  </si>
  <si>
    <t>Recomendaciones para actualización de políticas de seguridad  G104DT28</t>
  </si>
  <si>
    <t>Recomendaciones para la Gestión de Incidentes de Seguridad  G104DT26</t>
  </si>
  <si>
    <t>Informe de incidente de seguridad de la información  G104PR03F01</t>
  </si>
  <si>
    <t>Plantilla acuerdo de confidencialidad seguridad de la información  G104M01F01</t>
  </si>
  <si>
    <t>Actualizar y fortalecer la política de seguridad de la información
Ajustar la periodicidad del plan de pruebas de seguridad de la red institucional
Ajustar y realizar seguimiento a las auditorias internas de seguridad
Resocializar la documentación relacionado con:  (Manual de roles y responsabilidades del Sistema de Gestión de Seguridad de la Información SGSI , Política de Seguridad y Privacidad de la Información  G104M01, Informe de  Gestión de Incidentes de Seguridad  G104DT26)</t>
  </si>
  <si>
    <t>Equipo oficina TIC</t>
  </si>
  <si>
    <t>En las clausulas de cada uno de los contratos de prestación de servicios se establece que debe existir confidencialidad de la información que se maneja en la ejecución del contrato</t>
  </si>
  <si>
    <t>Mantener  la exigencia de que no se posesionará al servidores hasta no se cumplan con todos los requisitos de ley</t>
  </si>
  <si>
    <t>Gestión de Comunicación G105
Gestión Jurídica
A105</t>
  </si>
  <si>
    <t>Manual de contratación y supervisión A106M01</t>
  </si>
  <si>
    <t>Puntos de control de los procedimientos del proceso de Gestión Contractual A106</t>
  </si>
  <si>
    <t>Elaboración de estudios previos y pliegos de condiciones con requisitos objetivos de selección del contratista que se ajusten a las necesidades propias de la entidad</t>
  </si>
  <si>
    <t>Cumplimiento de las exigencias definidas en SECOP II</t>
  </si>
  <si>
    <t>Avance Desarrollo Sistema Integrado de Información - Gestión e Infraestructura de TI -P18
Cumplimiento del Modelo de Seguridad y Privacidad de la Información (MSPI)
(Gestión)</t>
  </si>
  <si>
    <t>Verificación de documentos para posesión  A101PR01F03</t>
  </si>
  <si>
    <t xml:space="preserve">Cumplimiento de los requisitos de transparencia en Colciencias - Talento humano competente, innovador y motivado ATM - 2018 - EP18
 </t>
  </si>
  <si>
    <t>Manejo de incompatibilidad de perfiles en SIIF  definidos por el administrador del sistema</t>
  </si>
  <si>
    <t>Definición de perfiles en MGI definidos por el administrador del sistema</t>
  </si>
  <si>
    <t>Puntos de control de los procedimientos financieros</t>
  </si>
  <si>
    <t>Revisiones de los documentos del sistema de gestión de calidad del proceso de Gestión Recursos Financieros por parte de la DAF</t>
  </si>
  <si>
    <t xml:space="preserve">Fortalecer la apropiación de los procedimientos de Gestión Financiera al grupo interno de trabajo de Apoyo Financiero y Presupuestal y a los integrantes del equipo FFJC
</t>
  </si>
  <si>
    <t>Coordinadora grupo interno de trabajo
Supervisora del FFJC</t>
  </si>
  <si>
    <t>Cuatrimestral</t>
  </si>
  <si>
    <t>La conciliación mensual de los valores registrados en la Contabilidad por concepto de cartera</t>
  </si>
  <si>
    <t>Mantener la conciliación mensual de saldos de cartera</t>
  </si>
  <si>
    <t>Coordinadora grupo interno de trabajo</t>
  </si>
  <si>
    <t>Segunda firma de autorización de transferencia bancarias</t>
  </si>
  <si>
    <t>Puntos de control del procedimiento de manejo de cajas menores  A102PR17</t>
  </si>
  <si>
    <t>Aprobación electrónica de Orden de Pagos a Proveedores</t>
  </si>
  <si>
    <t xml:space="preserve">Ordenes de salida de equipos o tags de seguridad instalados en equipos de cómputo, portátiles, electrónicos y otros </t>
  </si>
  <si>
    <t>Realizar seguimiento permanente de los controles existentes que prevengan  el uso indebido de los bienes de la entidad para favorecimiento propio o a terceros
Socializar por medios los medios de comunicación de la Entidad informativos a manera de recordatorios a todos los funcionarios respecto de la transparencia y el buen servidor público
Cumplir las disposiciones del proceso de Gestión de Administración de Bienes y Servicios</t>
  </si>
  <si>
    <t>PROGRAMA ESTRATÉGICO: Colciencias sostenible para todos 2018
INICIATIVA ESTRATÉGICA: Realizar buenas prácticas que permitan la conservación de los activos de Colciencias y que impacten positivamente con el medio ambiente</t>
  </si>
  <si>
    <t>Recordar mediante los canales de comunicación de la Entidad a los supervisores de contratos respecto del cumplimiento de las responsabilidades definidas en el manual de contratación y supervisión
Cumplir con los requisitos definidos en los estudios previos y pliego de condiciones</t>
  </si>
  <si>
    <t>Cumplimiento de los requisitos de transparencia en Colciencias - Cero improvisación SEGEL ATM - 2018 - EP18</t>
  </si>
  <si>
    <t>Equipo FFJC</t>
  </si>
  <si>
    <t>PROGRAMA ESTRATÉGICO: 
El Fondo Francisco José de Caldas (FFJC), instrumento efectivo en la canalización de recursos
INICIATIVA ESTRATÉGICA: 
Mejoramiento de reportes y procesos en el MGI</t>
  </si>
  <si>
    <t xml:space="preserve">Fortalecer el cumplimiento del Manual de contratación y supervisión A106M01
</t>
  </si>
  <si>
    <t>Supervisores de contrato</t>
  </si>
  <si>
    <t>Cumplimiento de los requisitos de transparencia en Colciencias - Cero improvisación SEGEL ATM - 2018 - EP18
Cumplimiento en las solicitudes de elaboración de contratos y convenios 
(Gestión)</t>
  </si>
  <si>
    <t>Comunicados internos dirigidas a los supervisores con el fin de reiterar y recordar sus obligaciones o funciones como supervisores</t>
  </si>
  <si>
    <t xml:space="preserve">
Procesos con bajo nivel de automatización
Alta rotación de personal de apoyo a la gestión administrativa y Financiera de la entidad (tiempos de contratación, inestabilidad, nuevas oportunidades laborales, inequidad en los pagos de los contratistas, entre otros).
No se tiene acceso a una persona experta para la solución de temas tributarios específicos
</t>
  </si>
  <si>
    <t xml:space="preserve">
Factor Interno Tecnológico
Factor Interno: Mano de obra o personal
Factor Interno: Mano de obra o personal
</t>
  </si>
  <si>
    <t xml:space="preserve">
Oportunidad en el pago de compromisos de la Entidad 
Cumplimiento en la ejecución de obligaciones de la Entidad de acuerdo con el PAC programado </t>
  </si>
  <si>
    <t>Manual Operativo del Fondo Francisco José de Caldas Fiduprevisora (Documento Externo)</t>
  </si>
  <si>
    <t xml:space="preserve">
Gestión de Administración de Bienes y Servicios</t>
  </si>
  <si>
    <t>Seguimiento y control actividades presupuestales, contables y de tesorería</t>
  </si>
  <si>
    <t xml:space="preserve">Artículos científicos publicados en revistas científicas especializadas por investigadores colombianos - Consolidación de modelos cienciométricos para los actores del SNCTI -EP18
Modelo cienciométrico actualizado al SNCTI - Consolidación de modelos cienciométricos para los actores del SNCTI -P18 </t>
  </si>
  <si>
    <t>Cumplimiento de los requisitos de transparencia en Colciencias - Colciencias Sostenible para Todos ATM - 2018 - EP18</t>
  </si>
  <si>
    <t xml:space="preserve">Optimización del proceso de contratación del FFJC - Fondo Francisco José de Caldas Instrumento Efectivo Canalización Recursos -P18
</t>
  </si>
  <si>
    <t>PLAN DE MANEJO DE RIESGOS R7-2018: 
1.  Aplicación de los lineamientos de verificación de requisitos para pago, archivando los soportes relacionados con la revisión realizada en las carpetas o expedientes de los contratos o convenios según corresponda.
2. Aplicación de los lineamientos de verificación de requisitos para pago, a través del Sistema MGI.</t>
  </si>
  <si>
    <t xml:space="preserve">Alta rotación de personal de apoyo a la gestión administrativa y Financiera de la entidad (tiempos de contratación, inestabilidad, nuevas oportunidades laborales, inequidad en los pagos de los contratistas, entre otros).
Demoras de las áreas en los trámites en los que se involucran las operaciones del FJJC
Expedientes de contratos y convenios con deficiencias en su conformación.
</t>
  </si>
  <si>
    <t xml:space="preserve">Mano de obra o personal: disponibilidad y competencias del personal
Cultura de trabajo en equipo.
Personal con necesidades de capacitación específicas
Costos en la curva de aprendizaje
Recurso humano limitado.
Tipo de vinculación del recurso humano.
Remuneración del personal vinculado por prestación de servicios
Máquinas o equipo: capacidades y características de infraestructura,  hardware, software o equipos de la institución
Obsolescencia tecnológica de los sistemas de información
Mediciones o inspección: acceso a información de calidad y oportuna sobre el desempeño de la institución
Falta de seguimiento a los programas
Múltiples procedimientos en la Entidad
Reprocesos
Métodos: principales características procesos, procedimientos, doctrina
Cambio permanente de procedimientos.
Falta de trazabilidad y gestión de información para monitoreo.
Económico: se refiere a tasas de interés, tipos de cambio,  inflación y demás variables relacionadas al desempeño de la economía
Recorte Presupuestal por el déficit de recurso de la nación.
Recorte presupuestal
Político: influencia de actores políticos y estabilidad política
Cambio de gobierno
</t>
  </si>
  <si>
    <t>Factor interno: Métodos
Factor externo: Social/Cultural:
Factor interno: 
Mano de Obra
Factor interno: Mano de obra 
Factor interno:  Método
Factor interno:  Mediciones o inspección
Factor interno: Tecnológico</t>
  </si>
  <si>
    <t>Falta de relacionamiento político y protocolo 
Desconocimiento del portafolio de servicios y del alcance de las actividades que realiza Colciencias
El conocimiento esta concentrado en algunas personas del equipo.
No están constituidos protocolos para la gestión del conocimiento.
Continuidad del personal del área
Personal con necesidades de capacitación específicas
El conocimiento esta concentrado en algunas personas del equipo.
La separación de temas y el volumen de actividades de Colciencias no facilita la articulación de diferentes áreas.
Falencias para obtener información de otras áreas para la toma de decisiones.
No se cuenta con personal experto permanente para el soporte técnico permanentes en los sistemas de información MGI, Orfeo y Web Safi.</t>
  </si>
  <si>
    <t>Inconformidad por parte de la ciudadanía.
Deterioro de la imagen institucional.
Posibles sanciones legales contra la Entidad.
Uso indebido de la información privilegiada, que puede favorecer a terceros
Pérdida de credibilidad en la imagen institucional.
Investigaciones y sanciones legales
Impacto negativo en el cumplimiento de los objetivos estratégicos institucionales.
Hallazgos de auditoría tanto interna como de entes de control.
Apertura de procesos disciplinarios, administrativos o fiscales
Falencias para obtener información de otras áreas para la toma de decisiones</t>
  </si>
  <si>
    <t xml:space="preserve">Perdida de credibilidad en los procesos de la institución
Posibles sanciones disciplinarias y fiscales
Perdida del principio de oportunidad para los demás proponentes de la convocatoria
Deterioro de la imagen institucional
Posibles acciones ciudadanas
Quejas y/o reclamos </t>
  </si>
  <si>
    <t>R5-2018 Reconocimiento de un actor del SNCTI en más de una tipología</t>
  </si>
  <si>
    <t>Falta de credibilidad en los procesos de reconocimiento por parte de  los actores del SNCTI
Acceso a beneficios del SNCTI, por parte de un mismo actor bajo diferentes tipología.
Deterioro de la imagen institucional
Perdida del principio de oportunidad para el acceso a un beneficio por parte de  los demás proponentes de la convocatoria
Reproceso y desgaste administrativo en la verificación de la tipología en la cual se presentan los actores</t>
  </si>
  <si>
    <t>Factor Interno: Mano de obra o personal
Factor interno: Métodos
Factor Interno: Mediciones</t>
  </si>
  <si>
    <t>Mano de obra o personal: disponibilidad y competencias del personal
Conocimiento de las necesidades de las áreas.
Costos en la curva de aprendizaje
Se presenta rotación del personal lo que no permite una buena administración del conocimiento
Métodos: principales características procesos, procedimientos, doctrina
No están constituidos protocolos para la gestión del conocimiento.
Aplicación de métodos que fomentan la gestión del conocimiento en la SEGEL (personal que respalda las actividades de la SEGEL) .
Mediciones o inspección: acceso a información de calidad y oportuna sobre el desempeño de la institución
Seguimiento permanente a las actividades y metas del equipo de trabajo.</t>
  </si>
  <si>
    <t>Incumplimiento de metas y objetivos institucionales por falta de capacidad operativa
Fraude al Tesoro Nacional
Investigaciones y sanciones legales
Demoras y reprocesos
Quejas y reclamos generadas por la no competencia del personal vinculado
Pérdida de capacidad de respuesta , por la no competencia del personal vinculado 
Impacto negativo en el cumplimiento de los objetivos estratégicos institucionales.
Hallazgos de auditoría tanto interna como de entes de control.
Apertura de procesos disciplinarios, administrativos o fiscales
Insatisfacción del cliente interno</t>
  </si>
  <si>
    <t>Detrimento patrimonial
Sanciones Legales
Incumplimiento de metas y objetivos institucionales por falta de capacidad operativa
Investigaciones y sanciones legales
Hallazgos de auditoría tanto interna como de entes de control.
Apertura de procesos disciplinarios, administrativos o fiscales
Afectación de la imagen institucional.</t>
  </si>
  <si>
    <t>R8-2018 No causación en la contabilidad de las actas de liquidación en donde se incluye el valor a reintegrar</t>
  </si>
  <si>
    <t>Detrimento Patrimonial 
Investigaciones disciplinarias y fiscales
Impacto negativo en el cumplimiento de los objetivos estratégicos institucionales.
Hallazgos de auditoría tanto interna como de entes de control.
Apertura de procesos disciplinarios, administrativos o fiscales
Afectación de la imagen institucional.
Que no se refleje en los estados financieros de la Entidad y del PA-FFJC el valor de las cuentas por cobrar</t>
  </si>
  <si>
    <t>Factor Interno: Mano de obra o personal
Factor interno: Métodos
Factor Externo: Legal</t>
  </si>
  <si>
    <t xml:space="preserve">Costos en la curva de aprendizaje
Alta rotación de personal: condiciones de estabilidad, falencias en el crecimiento profesional, salarios, entre otros.
No están constituidos protocolos para la gestión del conocimiento.
Procesos con bajo nivel de automatización
Cambio constante de procedimientos y falta de enfocar esfuerzos en la documentación y socialización de los mismos. </t>
  </si>
  <si>
    <t>Mal uso de los recursos del fondo Caja Menor
Investigaciones disciplinarias y fiscales
Detrimento patrimonial
Falta de eficiencia en la administración de los recursos disponibles
Hallazgos de auditoría tanto interna como de entes de control.
Apertura de procesos disciplinarios, administrativos o fiscales
Afectación de la imagen institucional.</t>
  </si>
  <si>
    <t xml:space="preserve">
Factor Interno: Mano de obra o personal
Factor Interno: Mano de obra o personal
Factor Interno: 
Máquinas o equipo
Factor Interno:
Métodos
Factor Interno:
Material</t>
  </si>
  <si>
    <t xml:space="preserve">
Alta rotación de personal de apoyo a la gestión administrativa y Financiera de la entidad (tiempos de contratación, inestabilidad, nuevas oportunidades laborales, inequidad en los pagos de los contratistas, entre otros).
Recurso humano limitado
No existe integración entre las diferentes plataformas y herramientas tecnológicas o sistemas de información (GINA / SIIF / SUIFP / ORFEO / Ofimática)
Procesos con bajo nivel de automatización
Formatos no dan cuenta realmente de la gestión
</t>
  </si>
  <si>
    <t>Investigaciones disciplinarias y fiscales
Deterioro en el patrimonio de la entidad
Desviación  de recursos públicos
Impacto negativo en el cumplimiento de los objetivos estratégicos institucionales.
Hallazgos de auditoría tanto interna como de entes de control.
Afectación de la imagen institucional.
Inconformidad por parte de la ciudadanía.
Apertura de procesos disciplinarios, administrativos o fiscales</t>
  </si>
  <si>
    <t>Factor interno: Métodos
Factor interno: Mediciones o inspección
Factor interno: Mano de obra o personal
Factor interno: Mano de obra o personal
Factor Interno: Máquinas o equipo
Factor interno: Métodos</t>
  </si>
  <si>
    <t>Complejidad en los procesos internos
Deficiencias en el seguimiento a los procesos que son responsabilidad de la SEGEL o en los que la responsabilidad es compartida con las áreas
Alta rotación de personal: condiciones de estabilidad, falencias en el crecimiento profesional, salarios, entre otros.
Personal con necesidades de capacitación específicas
Falta de integración de los sistemas de información institucional.
Falta de conocimiento de las áreas u omisión de los procedimientos de la SEGEL</t>
  </si>
  <si>
    <t>Reprocesos
Sanciones, demandas o acciones legales en contra de la Entidad
Perdida de credibilidad en los procesos de la institución
Incumplimiento de metas y objetivos institucionales por falta de capacidad operativa
Quejas, reclamos tutelas por procesos contractuales mal realizados
Falta de calidad en la prestación del servicio 
Desviación de recursos públicos
Hallazgos de auditoría tanto interna como de entes de control.
Afectación de la imagen institucional.
Inconformidad por parte de la ciudadanía.
Apertura de procesos disciplinarios, administrativos o fiscales</t>
  </si>
  <si>
    <t xml:space="preserve">
Investigaciones disciplinarias y fiscales
Reprocesos o demoras
Falta de calidad o cumplimiento en los bienes o servicios adquiridos 
Deterioro de la imagen institucional
Detrimento patrimonial
Falta de eficiencia en la administración de los recursos disponibles
Incumplimiento de metas y objetivos institucionales
Impacto negativo en el cumplimiento de los objetivos estratégicos institucionales.
Hallazgos de auditoría tanto interna como de entes de control.
Apertura de procesos disciplinarios, administrativos o fiscales
Deterioro de la imagen institucional</t>
  </si>
  <si>
    <t xml:space="preserve">Factor Interno:
Método
Factor Interno:
Máquinas o equipo
Factor Interno:
Método
Factor Interno:
Método
Factor Interno:
Máquinas o equipo
Factor interno:
Mano de obra o personal
</t>
  </si>
  <si>
    <t>Demoras de las áreas en los trámites en los que se involucran las operaciones del FJJC 
Sistema de Modulo de Gestión de Información del Fondo Francisco José de Caldas con un alcance básico frente a la magnitud de las operaciones del FFJC.
Expedientes de contratos y convenios con deficiencias en su conformación
Debilidades de conectividad entre MGI y ORFEO, en aspectos relacionados con la contratación derivada.
Falta de un sistema de información integral
Alta rotación de personal de apoyo a la gestión administrativa y Financiera de la entidad (tiempos de contratación, inestabilidad, nuevas oportunidades laborales, inequidad en los pagos de los contratistas, entre otros).</t>
  </si>
  <si>
    <t xml:space="preserve">Factor interno: Material
Factor interno: Mano de obra
Factor interno:
Método
Factor interno: Mano de obra
Factor interno:
Método
</t>
  </si>
  <si>
    <t>Expedientes de contratos y convenios con deficiencias en su conformación.
Falta de capacitación para la supervisión de contratos y limitaciones en el tiempo. 
Falta de conocimiento de las áreas u omisión de los procedimientos de la SEGEL
Alta carga operativa de la Secretaría General asociada a un dependencia de las áreas respecto a consultas que no necesariamente son del resorte de la SEGEL.
Desconocimiento de la legislación de ciencia, tecnología e innovación.</t>
  </si>
  <si>
    <t xml:space="preserve">
Desviación  de recursos públicos
Quejas, reclamos tutelas por procesos contractuales mal realizados
Investigaciones disciplinarias y fiscales
Falta de calidad en la prestación del servicio 
Deterioro de la imagen institucional
Impacto negativo en el cumplimiento de los objetivos estratégicos institucionales.
Hallazgos de auditoría tanto interna como de entes de control.
Detrimento patrimonial
Apertura de procesos disciplinarios, administrativos o fiscales</t>
  </si>
  <si>
    <t>Guías Técnicas para el reconocimiento de actores del SNCTeI</t>
  </si>
  <si>
    <t>Implementación del formulario en línea para el reconocimiento de actores</t>
  </si>
  <si>
    <t>Cumplimiento de los requisitos de transparencia en Colciencias - Comunicaciones
Porcentaje de programas estratégicos priorizados comunicados 
Jurídica:
Cumplimiento de los requisitos de transparencia en Colciencias - Cero improvisación SEGEL ATM - 2018 - EP18</t>
  </si>
  <si>
    <t>*  Programa Estratégico: Incremento de la visibilidad e impacto de las publicaciones científicas colombianas
Iniciativa: Indexación de revistas especializadas en CTeI
Iniciativa:. Servicio permanente de homologación de revistas especializadas de CTeI - Publindex
*  Programa Estratégico:  Consolidación de modelos cienciométricos para los actores del SNCTI
Iniciativa: Revisión del modelo de reconocimiento de grupos de investigación e investigadores 
Iniciativa: Ventanilla Abierta para el reconocimiento de actores del SNCTI (Nueva Política) centros de investigación. 
Iniciativa:  Evaluación de la implementación de PURE en Colciencias
*  Programa Estratégico: Apoyo en I+D+i en el Sector Productivo
Iniciativa: 'Ventanilla Abierta para el reconocimiento de actores del SNCTI de la DDTI</t>
  </si>
  <si>
    <t xml:space="preserve">PLAN DE MANEJO DE RIESGOS R9-2018: 
1. Reporte de los arqueos periódicos de la caja menor de gastos generales
</t>
  </si>
  <si>
    <t xml:space="preserve">Recomendar mecanismos de gestión jurídica y legal al interior de las áreas de la entidad en materia de gestión contractual
Asegurar la adherencia a los procedimientos de  Contratación y Supervisión, presentando informes de Supervisión acorde a los lineamientos de la SEGEL y la normatividad vigente en la materia.
Fortalecer el cumplimiento del Manual de contratación y supervisión A106M01
</t>
  </si>
  <si>
    <t>27 de abril de 2018</t>
  </si>
  <si>
    <t>Aprobación Versión Inicial 01 del Mapa de Riesgos de Corrupción  2018 en la cual se realizan los siguienets ajustes:
-  Se redefinen algunos riesgos 
-  Se mejora la calificación en el análisis y valoración
-  Se mejora la identificación y calificación de los controles
-  Se incluyen nuevas acciones para el tratamiento de los riesgos</t>
  </si>
  <si>
    <t>Conceptualizar y ejecutar estrategias de comunicación externas, para promover los programas e iniciativas institucionales con las audiencias de interés.
Desarrollar tácticas de relacionamiento con medios masivos
Implementar los lineamientos de la política de transparencia y acceso a información pública, en lo concerniente a Gestión de Comunicaciones
Fortalecer las acciones encaminadas a las notas informativas por medio de los canales de comunicación definidos por en la entidad en temas de clasificación de información de la información confidencial</t>
  </si>
  <si>
    <t>Reporte de alertas a los términos de vencimiento de cada trámite, que se reciben como PQRD el cual es remitido por centro de contacto mediante correo electrónico a cada uno de los funcionarios y contratistas respecto de la información solicitada por la ciudadanía y entes de control en los casos que aplique</t>
  </si>
  <si>
    <t xml:space="preserve">Líder de Gestión de Talento Humano </t>
  </si>
  <si>
    <t>Verificación de veracidad de los títulos de formación académica</t>
  </si>
  <si>
    <t xml:space="preserve">Factor Interno: Mano de obra o personal
Factor Interno: Métodos
Factor Interno:
Material
</t>
  </si>
  <si>
    <t xml:space="preserve">PLAN DE MANEJO DE RIESGOS R8-2018: 
1. FFJC: Conciliación del informe de contratos liquidados y valores por reintegrar y el balance contable
2. Realiza seguimiento a la causación efectiva de los saldo a reintegrar, así como a la devolución
</t>
  </si>
  <si>
    <t xml:space="preserve">Cuentadante 
Dirección Administrativa y Financiera
</t>
  </si>
  <si>
    <t>Dirección Administrativa y Financiera
Coordinador Grupo de Apoyo Logístico
Almacenista</t>
  </si>
  <si>
    <t>¿Evidencia de seguimiento?</t>
  </si>
  <si>
    <t>Puntos de control definidos en los procedimientos del Manual de Servicio al Ciudadano</t>
  </si>
  <si>
    <t xml:space="preserve">Factor Interno: Mano de obra o personal
Factor Interno: Maquinas o Equipo
Factor Interno: Mediciones
Factor interno: Métodos
Factor Externo: Económico
Factor Externo: Político
</t>
  </si>
  <si>
    <t xml:space="preserve">
Impacto negativo en el cumplimiento de los objetivos estratégicos institucionales.
incumplimiento de los objetivos corporativos y del área. 
Sobrecostos en proyectos.
Afectación de la reputación institucional
Facilitar el encubrimiento y la complicidad en casos de delito y/o fraude.
Pérdida la integridad, disponibilidad y confidencialidad de la información 
Hallazgos de auditoría tanto interna , externas y de entes de control. (Apertura de procesos disciplinarios, administrativos o fiscales,
Vulnerabilidad de los sistemas de información,
Perdida de la información)</t>
  </si>
  <si>
    <t>Fortalecer el cumplimiento de legalizar el recibo de caja provisional
Mantener la estratégica de arqueos de caja menor</t>
  </si>
  <si>
    <t>Líder de calidad de SEGEL
Líder de Gestión Jurídica</t>
  </si>
  <si>
    <t>PROGRAMA ESTRATÉGICO: Cero improvisación
INICATIVA ESTRATÉGICA: Contribuir a una Colciencias mas transparente - SEGEL</t>
  </si>
  <si>
    <t>Iniciativas estratégicas: Trimestral
Plan de manejo de riesgos:
Cuatrimestral</t>
  </si>
  <si>
    <t xml:space="preserve">Fortalecer el cumplimiento de las acciones definidas en el manual operativo y procedimientos del FFJC
</t>
  </si>
  <si>
    <t>Aplicación de formato de Declaración con respecto a conflicto de intereses y confidencialidad para evaluadores de COLCIENCIAS  M301PR02F03</t>
  </si>
  <si>
    <t xml:space="preserve">
Programa Estratégico: Cero improvisación:
Iniciativa: Adopción de la Política de Defensa Judicial conforme a los lineamientos establecidos por la Agencia de Defensa Jurídica del Estado
Iniciativa:  Recomendar mecanismos de gestión jurídica y legal al interior de las áreas de la entidad.
Plan de Manejo de Riesgos 2018:
3. Fortalecer la adherencia a los procedimientos de  Contratación y Supervisión, asegurando que el seguimiento a los contratos y convenios este acorde a los lineamientos de la SEGEL y la normatividad vigente en la materia.  (Reporte Cuatrimestral)</t>
  </si>
  <si>
    <t>1. Realizar la revisión, consolidación y cargue de los planes operativos de convocatorias
2. Plan  operativo de convocatorias DDTI 2018
3. Plan Operativo de convocatorias DFI 2018
4. Plan Operativo de convocatorias DMC 2018
5. Plan de operativo de convocatorias Internacionalización 2018
Plan de Manejo del Riesgo 2018
Iniciativa: Reporte de la evaluación de desempeño a pares evaluadores reconocidos por Colciencias.
Descripción: Revisar y consolidar el reporte de la evaluación de desempeño a pares evaluadores reconocidos por Colciencias llevada cabo por las diferentes áreas técnicas.</t>
  </si>
  <si>
    <t xml:space="preserve">
Programa Estratégico
Talento humano competente, innovador y motivado
Iniciativa: 
Contribuir a una Colciencias más transparente</t>
  </si>
  <si>
    <t>Programa Estratégico: 
Gestión e Infraestructura de TI
Iniciativa:
Dotación Tecnológica de la Entidad
Iniciativa:
Gestión de Seguridad y Privacidad de la Información</t>
  </si>
  <si>
    <r>
      <t xml:space="preserve">Programa Estratégico: Comunicamos lo que hacemos 2018.
Iniciativa: Gestión de comunicación estratégica. 
Iniciativa: Gestión de comunicación interna. 
Iniciativa: Relacionamiento con medios de comunicación. 
Iniciativa: Contribuir a una Colciencias más transparente
</t>
    </r>
    <r>
      <rPr>
        <b/>
        <sz val="8"/>
        <rFont val="Arial"/>
        <family val="2"/>
      </rPr>
      <t>Jurídica:</t>
    </r>
    <r>
      <rPr>
        <sz val="8"/>
        <rFont val="Arial"/>
        <family val="2"/>
      </rPr>
      <t xml:space="preserve">
Programa Estratégico:  Cero improvisación
Iniciativa: Recomendar mecanismos de gestión jurídica y legal al interior de las áreas de la entidad</t>
    </r>
  </si>
  <si>
    <t>NOMBRE DEL RIESGO</t>
  </si>
  <si>
    <t>Incumplimiento en la oportunidad y/o calidad de la respuesta a PQRDS asociada con: falta de claridad, pertinencia o validez en la respuesta o dar respuesta a las peticiones fuera de los términos de ley</t>
  </si>
  <si>
    <t>Concentración de las decisiones o lineamientos en favorecimiento de intereses personales.</t>
  </si>
  <si>
    <t xml:space="preserve">
Investigaciones disciplinarias y fiscales
Deterioro de la imagen institucional
Detrimento patrimonial
Incumplimiento de la misión,  metas y objetivos institucionales
Pérdida de credibilidad de la entidad
Des financiación de actividades de CTeI
Impacto negativo en el cumplimiento de los objetivos estratégicos institucionales.
Hallazgos de auditoría tanto interna como de entes de control.
Apertura de procesos disciplinarios, administrativos o fiscales</t>
  </si>
  <si>
    <t>Incumplir las políticas de seguridad y privacidad de la información que atenten contra la disponibilidad, integridad y confidencialidad de la información</t>
  </si>
  <si>
    <t>Manejo indebido de la información institucional en aspectos como: Revelar información confidencial de la Entidad a terceros; no divulgar información, documentos e informes de interés de la ciudadanía y otros ordenados por los entes de control</t>
  </si>
  <si>
    <t>Posible favorecimiento indebido a terceros derivado de omisiones en el proceso Gestión de Convocatorias en aspectos como: planeación, apertura, cierre, evaluación y publicación de resultados</t>
  </si>
  <si>
    <t>Reconocer un actor del SNCTI que no cumpla con los requisitos establecidos por Colciencias</t>
  </si>
  <si>
    <t>Vincular personal sin cumplir el perfil del cargo.</t>
  </si>
  <si>
    <t>Realizar pagos sin el cumplimiento de los requisitos</t>
  </si>
  <si>
    <t>No causación en la contabilidad de las actas de liquidación en donde se incluye el valor a reintegrar</t>
  </si>
  <si>
    <t>Utilizar los recursos de la caja menor por parte del responsable para beneficio propio o favorecimiento de terceros</t>
  </si>
  <si>
    <t>Uso indebido de los bienes de la entidad para favorecimiento propio o a terceros</t>
  </si>
  <si>
    <t>Posible direccionamiento de procesos contractuales o limitar  injustificadamente la participación de proponentes</t>
  </si>
  <si>
    <t>Autorizar pagos o emitir avales  sin el debido cumplimiento de las obligaciones contractuales</t>
  </si>
  <si>
    <t>Asignar indebidamente recursos del FFJC en actividades que no están asociadas a CTeI</t>
  </si>
  <si>
    <t xml:space="preserve"> Posible suscripción de contratos o convenios sin el cumplimiento de los requisitos legales:
Incluye:
* Que se reciban documentos y estudios previos deficientes e incompletos
* Que se solicite las modificaciones a los contratos/convenios con un límite de tiempo inferior al que requiere el trámite por su naturaleza o solicitarlo extemporáneamente</t>
  </si>
  <si>
    <t>R52-2018 Celebrar contratos o convenios sin el cumplimiento de los requisitos legales necesarios para su ejecución</t>
  </si>
  <si>
    <t>El Acuerdo No. 32 de 2015 de la Comisión Rectora del SGR, indica que esta evaluación se deberá realizar por cinco (5) expertos, conformados de la siguiente manera: a) Dos expertos académicos; b) Un experto regional; c) Un experto de Colciencias y d) Un experto del sector/entidad de gobierno nacional relacionado con el proyecto. 
Para cumplir con esta tarea, la Secretaría Técnica del OCAD del FCTeI suscribió un contrato de administración de proyecto, para que hiciera las evaluaciones relacionadas con los puntos a y b. El Administrador de proyecto, selecciona y contacta a expertos académicos de la base de datos ScienTI. Por su parte, la Secretaría Técnica contacta y gestiona los expertos del punto c y d. 
En todos los casos, los evaluadores deben firmar acuerdos de confidencialidad y declaración de inexistencia de conflicto de intereses. No obstante estas declaraciones oficiales, puede surgir el riesgo de conflictos de intereses que afecte la objetividad de la evaluación del programa/proyecto.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</si>
</sst>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ddd\,\ dd&quot; de &quot;mmmm&quot; de &quot;yyyy;@"/>
  </numFmts>
  <fonts count="31" x14ac:knownFonts="1">
    <font>
      <sz val="11"/>
      <color theme="1"/>
      <name val="Calibri"/>
      <family val="2"/>
      <scheme val="minor"/>
    </font>
    <font>
      <sz val="10"/>
      <name val="Arial"/>
      <family val="2"/>
    </font>
    <font>
      <sz val="8"/>
      <color indexed="81"/>
      <name val="Tahoma"/>
      <family val="2"/>
    </font>
    <font>
      <sz val="9"/>
      <color indexed="81"/>
      <name val="Tahoma"/>
      <family val="2"/>
    </font>
    <font>
      <b/>
      <sz val="8"/>
      <color indexed="81"/>
      <name val="Tahoma"/>
      <family val="2"/>
    </font>
    <font>
      <b/>
      <sz val="9"/>
      <color indexed="81"/>
      <name val="Tahoma"/>
      <family val="2"/>
    </font>
    <font>
      <sz val="1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b/>
      <sz val="16"/>
      <name val="Arial Narrow"/>
      <family val="2"/>
    </font>
    <font>
      <b/>
      <sz val="9"/>
      <name val="Arial Narrow"/>
      <family val="2"/>
    </font>
    <font>
      <sz val="9"/>
      <name val="Calibri"/>
      <family val="2"/>
      <scheme val="minor"/>
    </font>
    <font>
      <sz val="10"/>
      <color theme="1"/>
      <name val="Arial"/>
      <family val="2"/>
    </font>
    <font>
      <b/>
      <sz val="14"/>
      <color theme="0"/>
      <name val="Arial"/>
      <family val="2"/>
    </font>
    <font>
      <b/>
      <sz val="12"/>
      <color theme="0"/>
      <name val="Arial"/>
      <family val="2"/>
    </font>
    <font>
      <sz val="11"/>
      <name val="Arial"/>
      <family val="2"/>
    </font>
    <font>
      <b/>
      <sz val="11"/>
      <name val="Arial"/>
      <family val="2"/>
    </font>
    <font>
      <sz val="12"/>
      <color theme="1"/>
      <name val="Arial"/>
      <family val="2"/>
    </font>
    <font>
      <sz val="8"/>
      <name val="Arial"/>
      <family val="2"/>
    </font>
    <font>
      <b/>
      <sz val="16"/>
      <name val="Calibri"/>
      <family val="2"/>
      <scheme val="minor"/>
    </font>
    <font>
      <b/>
      <sz val="8"/>
      <name val="Arial"/>
      <family val="2"/>
    </font>
    <font>
      <b/>
      <sz val="8"/>
      <name val="Arial Narrow"/>
      <family val="2"/>
    </font>
    <font>
      <sz val="8"/>
      <name val="Arial Narrow"/>
      <family val="2"/>
    </font>
    <font>
      <sz val="9"/>
      <color rgb="FFFF0000"/>
      <name val="Calibri"/>
      <family val="2"/>
      <scheme val="minor"/>
    </font>
    <font>
      <sz val="12"/>
      <color rgb="FFFF0000"/>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rgb="FF00B050"/>
        <bgColor indexed="64"/>
      </patternFill>
    </fill>
    <fill>
      <patternFill patternType="solid">
        <fgColor rgb="FF00939B"/>
        <bgColor indexed="64"/>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1" fillId="0" borderId="0"/>
    <xf numFmtId="0" fontId="1" fillId="0" borderId="0"/>
    <xf numFmtId="0" fontId="8" fillId="0" borderId="0"/>
  </cellStyleXfs>
  <cellXfs count="181">
    <xf numFmtId="0" fontId="0" fillId="0" borderId="0" xfId="0"/>
    <xf numFmtId="0" fontId="6" fillId="0" borderId="0" xfId="0" applyFont="1" applyAlignment="1">
      <alignment wrapText="1"/>
    </xf>
    <xf numFmtId="0" fontId="0" fillId="0" borderId="0" xfId="0" applyAlignment="1"/>
    <xf numFmtId="0" fontId="8" fillId="0" borderId="0" xfId="3" applyFont="1"/>
    <xf numFmtId="0" fontId="10" fillId="0" borderId="0" xfId="3" applyFont="1"/>
    <xf numFmtId="0" fontId="12" fillId="0" borderId="0" xfId="3" applyFont="1" applyFill="1"/>
    <xf numFmtId="0" fontId="8" fillId="0" borderId="3" xfId="3" applyFont="1" applyBorder="1" applyAlignment="1">
      <alignment horizontal="center" vertical="center"/>
    </xf>
    <xf numFmtId="0" fontId="8" fillId="0" borderId="4" xfId="3" applyFont="1" applyBorder="1" applyAlignment="1">
      <alignment horizontal="center" vertical="center"/>
    </xf>
    <xf numFmtId="0" fontId="8" fillId="0" borderId="4" xfId="3" applyFont="1" applyBorder="1"/>
    <xf numFmtId="0" fontId="8" fillId="0" borderId="3" xfId="3" applyFont="1" applyBorder="1"/>
    <xf numFmtId="0" fontId="8" fillId="0" borderId="5" xfId="3" applyFont="1" applyBorder="1"/>
    <xf numFmtId="0" fontId="8" fillId="0" borderId="0" xfId="3" applyFont="1" applyBorder="1"/>
    <xf numFmtId="0" fontId="13" fillId="8" borderId="2" xfId="3" applyFont="1" applyFill="1" applyBorder="1" applyAlignment="1">
      <alignment horizontal="center" vertical="center"/>
    </xf>
    <xf numFmtId="0" fontId="11" fillId="0" borderId="6" xfId="3" applyFont="1" applyBorder="1"/>
    <xf numFmtId="0" fontId="11" fillId="0" borderId="5" xfId="3" applyFont="1" applyBorder="1"/>
    <xf numFmtId="0" fontId="13" fillId="0" borderId="0" xfId="3" applyFont="1"/>
    <xf numFmtId="0" fontId="13" fillId="9" borderId="2" xfId="3" applyFont="1" applyFill="1" applyBorder="1" applyAlignment="1">
      <alignment horizontal="center" vertical="center"/>
    </xf>
    <xf numFmtId="0" fontId="13" fillId="6" borderId="2" xfId="3" applyFont="1" applyFill="1" applyBorder="1" applyAlignment="1">
      <alignment horizontal="center" vertical="center"/>
    </xf>
    <xf numFmtId="0" fontId="13" fillId="0" borderId="7" xfId="3" applyFont="1" applyBorder="1"/>
    <xf numFmtId="0" fontId="13" fillId="5" borderId="2" xfId="3" applyFont="1" applyFill="1" applyBorder="1" applyAlignment="1">
      <alignment horizontal="center" vertical="center"/>
    </xf>
    <xf numFmtId="0" fontId="8" fillId="0" borderId="8" xfId="3" applyFont="1" applyBorder="1"/>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7" fillId="0" borderId="0" xfId="0" applyFont="1" applyAlignment="1"/>
    <xf numFmtId="0" fontId="8" fillId="0" borderId="0" xfId="3" applyFont="1" applyFill="1" applyBorder="1" applyAlignment="1">
      <alignment vertical="center"/>
    </xf>
    <xf numFmtId="0" fontId="6" fillId="0" borderId="0" xfId="0" applyFont="1"/>
    <xf numFmtId="0" fontId="17"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18" fillId="0" borderId="0" xfId="0" applyFont="1"/>
    <xf numFmtId="0" fontId="20" fillId="11" borderId="16" xfId="0" applyFont="1" applyFill="1" applyBorder="1" applyAlignment="1">
      <alignment horizontal="center" vertical="center"/>
    </xf>
    <xf numFmtId="0" fontId="20" fillId="11" borderId="16" xfId="0" applyFont="1" applyFill="1" applyBorder="1" applyAlignment="1">
      <alignment horizontal="center" vertical="center" wrapText="1"/>
    </xf>
    <xf numFmtId="0" fontId="23" fillId="0" borderId="0" xfId="0" applyFont="1"/>
    <xf numFmtId="164" fontId="21" fillId="0" borderId="1" xfId="0" applyNumberFormat="1" applyFont="1" applyFill="1" applyBorder="1" applyAlignment="1">
      <alignment horizontal="center" vertical="center"/>
    </xf>
    <xf numFmtId="164" fontId="21"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xf>
    <xf numFmtId="0" fontId="21" fillId="0" borderId="1" xfId="0" applyFont="1" applyBorder="1" applyAlignment="1">
      <alignment horizontal="justify" vertical="center" wrapText="1"/>
    </xf>
    <xf numFmtId="0" fontId="24" fillId="0" borderId="1" xfId="0" applyFont="1" applyBorder="1" applyAlignment="1">
      <alignment horizontal="justify" vertical="center" wrapText="1"/>
    </xf>
    <xf numFmtId="0" fontId="24" fillId="0" borderId="1" xfId="0" applyFont="1" applyFill="1" applyBorder="1" applyAlignment="1">
      <alignment horizontal="justify" vertical="center" wrapText="1"/>
    </xf>
    <xf numFmtId="0" fontId="21" fillId="0" borderId="1" xfId="0" applyFont="1" applyBorder="1" applyAlignment="1">
      <alignment horizontal="center" vertical="center" wrapText="1"/>
    </xf>
    <xf numFmtId="0" fontId="24" fillId="0" borderId="23" xfId="0" applyFont="1" applyBorder="1" applyAlignment="1">
      <alignment horizontal="justify" vertical="center" wrapText="1"/>
    </xf>
    <xf numFmtId="0" fontId="16" fillId="2" borderId="1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textRotation="90" wrapText="1"/>
    </xf>
    <xf numFmtId="0" fontId="16" fillId="2" borderId="14" xfId="0" applyFont="1" applyFill="1" applyBorder="1" applyAlignment="1">
      <alignment horizontal="center" vertical="center" textRotation="90" wrapText="1"/>
    </xf>
    <xf numFmtId="0" fontId="16" fillId="2" borderId="18" xfId="0" applyFont="1" applyFill="1" applyBorder="1" applyAlignment="1">
      <alignment horizontal="center" vertical="center" textRotation="90" wrapText="1"/>
    </xf>
    <xf numFmtId="0" fontId="27" fillId="2" borderId="14"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4" fillId="0" borderId="26" xfId="0" applyFont="1" applyBorder="1" applyAlignment="1">
      <alignment horizontal="justify" vertical="center" wrapText="1"/>
    </xf>
    <xf numFmtId="0" fontId="27" fillId="2" borderId="13" xfId="0" applyFont="1" applyFill="1" applyBorder="1" applyAlignment="1">
      <alignment horizontal="center" vertical="center" wrapText="1"/>
    </xf>
    <xf numFmtId="0" fontId="27" fillId="2" borderId="18" xfId="0" applyFont="1" applyFill="1" applyBorder="1" applyAlignment="1">
      <alignment horizontal="center" vertical="center" wrapText="1"/>
    </xf>
    <xf numFmtId="0" fontId="26" fillId="12" borderId="28" xfId="0" applyFont="1" applyFill="1" applyBorder="1" applyAlignment="1">
      <alignment horizontal="center" vertical="center" wrapText="1"/>
    </xf>
    <xf numFmtId="0" fontId="26" fillId="12" borderId="29" xfId="0" applyFont="1" applyFill="1" applyBorder="1" applyAlignment="1">
      <alignment horizontal="center" vertical="center" wrapText="1"/>
    </xf>
    <xf numFmtId="0" fontId="26" fillId="12" borderId="30" xfId="0" applyFont="1" applyFill="1" applyBorder="1" applyAlignment="1">
      <alignment horizontal="center" vertical="center" wrapText="1"/>
    </xf>
    <xf numFmtId="0" fontId="26" fillId="12"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4" fillId="0" borderId="40" xfId="0" applyFont="1" applyBorder="1" applyAlignment="1">
      <alignment horizontal="justify" vertical="center" wrapText="1"/>
    </xf>
    <xf numFmtId="0" fontId="17" fillId="0" borderId="0" xfId="0" applyFont="1" applyFill="1" applyAlignment="1">
      <alignment horizontal="justify" vertical="top" wrapText="1"/>
    </xf>
    <xf numFmtId="0" fontId="29" fillId="0" borderId="0" xfId="0" applyFont="1" applyAlignment="1">
      <alignment wrapText="1"/>
    </xf>
    <xf numFmtId="0" fontId="24" fillId="0" borderId="4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26" xfId="0" applyFont="1" applyBorder="1" applyAlignment="1">
      <alignment horizontal="center" vertical="center" wrapText="1"/>
    </xf>
    <xf numFmtId="0" fontId="24" fillId="0" borderId="40" xfId="0" applyFont="1" applyFill="1" applyBorder="1" applyAlignment="1">
      <alignment horizontal="center" vertical="center" wrapText="1"/>
    </xf>
    <xf numFmtId="0" fontId="24" fillId="0" borderId="23" xfId="0" applyFont="1" applyBorder="1" applyAlignment="1">
      <alignment horizontal="center" vertical="center" wrapText="1"/>
    </xf>
    <xf numFmtId="0" fontId="30" fillId="0" borderId="0" xfId="0" applyFont="1"/>
    <xf numFmtId="0" fontId="16" fillId="2" borderId="11" xfId="0" applyFont="1" applyFill="1" applyBorder="1" applyAlignment="1">
      <alignment horizontal="center" vertical="center" wrapText="1"/>
    </xf>
    <xf numFmtId="0" fontId="24" fillId="13" borderId="21" xfId="0" applyFont="1" applyFill="1" applyBorder="1" applyAlignment="1" applyProtection="1">
      <alignment horizontal="justify" vertical="center" wrapText="1"/>
      <protection locked="0"/>
    </xf>
    <xf numFmtId="0" fontId="24" fillId="13" borderId="24" xfId="0" applyFont="1" applyFill="1" applyBorder="1" applyAlignment="1" applyProtection="1">
      <alignment horizontal="justify" vertical="center" wrapText="1"/>
      <protection locked="0"/>
    </xf>
    <xf numFmtId="0" fontId="24" fillId="14" borderId="21" xfId="0" applyFont="1" applyFill="1" applyBorder="1" applyAlignment="1" applyProtection="1">
      <alignment horizontal="center" vertical="center" wrapText="1"/>
      <protection locked="0"/>
    </xf>
    <xf numFmtId="0" fontId="24" fillId="14" borderId="21" xfId="0" applyFont="1" applyFill="1" applyBorder="1" applyAlignment="1" applyProtection="1">
      <alignment horizontal="justify" vertical="center" wrapText="1"/>
      <protection locked="0"/>
    </xf>
    <xf numFmtId="0" fontId="24" fillId="14" borderId="35" xfId="0" applyFont="1" applyFill="1" applyBorder="1" applyAlignment="1">
      <alignment horizontal="center" vertical="center" wrapText="1"/>
    </xf>
    <xf numFmtId="0" fontId="24" fillId="14" borderId="38" xfId="0" applyFont="1" applyFill="1" applyBorder="1" applyAlignment="1">
      <alignment horizontal="center" vertical="center" wrapText="1"/>
    </xf>
    <xf numFmtId="0" fontId="24" fillId="14" borderId="41" xfId="0" applyFont="1" applyFill="1" applyBorder="1" applyAlignment="1">
      <alignment horizontal="center" vertical="center" wrapText="1"/>
    </xf>
    <xf numFmtId="0" fontId="24" fillId="14" borderId="27" xfId="0" applyFont="1" applyFill="1" applyBorder="1" applyAlignment="1" applyProtection="1">
      <alignment horizontal="justify" vertical="center" wrapText="1"/>
      <protection locked="0"/>
    </xf>
    <xf numFmtId="0" fontId="24" fillId="14" borderId="16" xfId="0" applyFont="1" applyFill="1" applyBorder="1" applyAlignment="1">
      <alignment horizontal="center" vertical="center" wrapText="1"/>
    </xf>
    <xf numFmtId="0" fontId="24" fillId="14" borderId="37" xfId="0" applyFont="1" applyFill="1" applyBorder="1" applyAlignment="1">
      <alignment horizontal="center" vertical="center" wrapText="1"/>
    </xf>
    <xf numFmtId="0" fontId="24" fillId="14" borderId="40" xfId="0" applyFont="1" applyFill="1" applyBorder="1" applyAlignment="1">
      <alignment horizontal="center" vertical="center" wrapText="1"/>
    </xf>
    <xf numFmtId="0" fontId="24" fillId="14" borderId="16" xfId="0" applyFont="1" applyFill="1" applyBorder="1" applyAlignment="1">
      <alignment horizontal="justify" vertical="center" wrapText="1"/>
    </xf>
    <xf numFmtId="0" fontId="24" fillId="14" borderId="37" xfId="0" applyFont="1" applyFill="1" applyBorder="1" applyAlignment="1">
      <alignment horizontal="justify" vertical="center" wrapText="1"/>
    </xf>
    <xf numFmtId="0" fontId="24" fillId="14" borderId="40" xfId="0" applyFont="1" applyFill="1" applyBorder="1" applyAlignment="1">
      <alignment horizontal="justify" vertical="center" wrapText="1"/>
    </xf>
    <xf numFmtId="0" fontId="24" fillId="14" borderId="42" xfId="0" applyFont="1" applyFill="1" applyBorder="1" applyAlignment="1">
      <alignment horizontal="center" vertical="center" wrapText="1"/>
    </xf>
    <xf numFmtId="0" fontId="24" fillId="14" borderId="43" xfId="0" applyFont="1" applyFill="1" applyBorder="1" applyAlignment="1">
      <alignment horizontal="center" vertical="center" wrapText="1"/>
    </xf>
    <xf numFmtId="0" fontId="24" fillId="14" borderId="44" xfId="0" applyFont="1" applyFill="1" applyBorder="1" applyAlignment="1">
      <alignment horizontal="center" vertical="center" wrapText="1"/>
    </xf>
    <xf numFmtId="0" fontId="24" fillId="14" borderId="34" xfId="0" applyFont="1" applyFill="1" applyBorder="1" applyAlignment="1">
      <alignment horizontal="center" vertical="center"/>
    </xf>
    <xf numFmtId="0" fontId="24" fillId="14" borderId="36" xfId="0" applyFont="1" applyFill="1" applyBorder="1" applyAlignment="1">
      <alignment horizontal="center" vertical="center"/>
    </xf>
    <xf numFmtId="0" fontId="24" fillId="13" borderId="16" xfId="0" applyFont="1" applyFill="1" applyBorder="1" applyAlignment="1" applyProtection="1">
      <alignment horizontal="justify" vertical="center" wrapText="1"/>
      <protection locked="0"/>
    </xf>
    <xf numFmtId="0" fontId="24" fillId="13" borderId="37" xfId="0" applyFont="1" applyFill="1" applyBorder="1" applyAlignment="1" applyProtection="1">
      <alignment horizontal="justify" vertical="center" wrapText="1"/>
      <protection locked="0"/>
    </xf>
    <xf numFmtId="0" fontId="24" fillId="0" borderId="34"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5"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13" borderId="16" xfId="0" applyFont="1" applyFill="1" applyBorder="1" applyAlignment="1" applyProtection="1">
      <alignment horizontal="center" vertical="center" wrapText="1"/>
      <protection locked="0"/>
    </xf>
    <xf numFmtId="0" fontId="24" fillId="13" borderId="37" xfId="0" applyFont="1" applyFill="1" applyBorder="1" applyAlignment="1" applyProtection="1">
      <alignment horizontal="center" vertical="center" wrapText="1"/>
      <protection locked="0"/>
    </xf>
    <xf numFmtId="0" fontId="24" fillId="13" borderId="40" xfId="0" applyFont="1" applyFill="1" applyBorder="1" applyAlignment="1" applyProtection="1">
      <alignment horizontal="center" vertical="center" wrapText="1"/>
      <protection locked="0"/>
    </xf>
    <xf numFmtId="0" fontId="24" fillId="14" borderId="16" xfId="0" applyFont="1" applyFill="1" applyBorder="1" applyAlignment="1">
      <alignment horizontal="center" vertical="top" wrapText="1"/>
    </xf>
    <xf numFmtId="0" fontId="24" fillId="14" borderId="37" xfId="0" applyFont="1" applyFill="1" applyBorder="1" applyAlignment="1">
      <alignment horizontal="center" vertical="top" wrapText="1"/>
    </xf>
    <xf numFmtId="0" fontId="24" fillId="14" borderId="40" xfId="0" applyFont="1" applyFill="1" applyBorder="1" applyAlignment="1">
      <alignment horizontal="center" vertical="top" wrapText="1"/>
    </xf>
    <xf numFmtId="0" fontId="24" fillId="13" borderId="1" xfId="0" applyFont="1" applyFill="1" applyBorder="1" applyAlignment="1" applyProtection="1">
      <alignment horizontal="justify" vertical="center" wrapText="1"/>
      <protection locked="0"/>
    </xf>
    <xf numFmtId="0" fontId="24" fillId="13" borderId="23" xfId="0" applyFont="1" applyFill="1" applyBorder="1" applyAlignment="1" applyProtection="1">
      <alignment horizontal="justify" vertical="center" wrapText="1"/>
      <protection locked="0"/>
    </xf>
    <xf numFmtId="0" fontId="24" fillId="13" borderId="40" xfId="0" applyFont="1" applyFill="1" applyBorder="1" applyAlignment="1" applyProtection="1">
      <alignment horizontal="justify" vertical="center" wrapText="1"/>
      <protection locked="0"/>
    </xf>
    <xf numFmtId="0" fontId="24" fillId="14" borderId="1"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4" fillId="13" borderId="29" xfId="0" applyFont="1" applyFill="1" applyBorder="1" applyAlignment="1" applyProtection="1">
      <alignment horizontal="justify" vertical="center" wrapText="1"/>
      <protection locked="0"/>
    </xf>
    <xf numFmtId="0" fontId="24" fillId="13" borderId="30" xfId="0" applyFont="1" applyFill="1" applyBorder="1" applyAlignment="1" applyProtection="1">
      <alignment horizontal="justify" vertical="center" wrapText="1"/>
      <protection locked="0"/>
    </xf>
    <xf numFmtId="0" fontId="24" fillId="14" borderId="1" xfId="0" applyFont="1" applyFill="1" applyBorder="1" applyAlignment="1" applyProtection="1">
      <alignment horizontal="justify" vertical="center" wrapText="1"/>
      <protection locked="0"/>
    </xf>
    <xf numFmtId="0" fontId="24" fillId="14" borderId="29" xfId="0" applyFont="1" applyFill="1" applyBorder="1" applyAlignment="1" applyProtection="1">
      <alignment horizontal="justify" vertical="center" wrapText="1"/>
      <protection locked="0"/>
    </xf>
    <xf numFmtId="0" fontId="24" fillId="14" borderId="20" xfId="0" applyFont="1" applyFill="1" applyBorder="1" applyAlignment="1">
      <alignment horizontal="center" vertical="center"/>
    </xf>
    <xf numFmtId="0" fontId="24" fillId="14" borderId="22" xfId="0" applyFont="1" applyFill="1" applyBorder="1" applyAlignment="1">
      <alignment horizontal="center" vertical="center"/>
    </xf>
    <xf numFmtId="0" fontId="24" fillId="13" borderId="1" xfId="0" applyFont="1" applyFill="1" applyBorder="1" applyAlignment="1" applyProtection="1">
      <alignment horizontal="justify" vertical="top" wrapText="1"/>
      <protection locked="0"/>
    </xf>
    <xf numFmtId="0" fontId="24" fillId="13" borderId="23" xfId="0" applyFont="1" applyFill="1" applyBorder="1" applyAlignment="1" applyProtection="1">
      <alignment horizontal="justify" vertical="top" wrapText="1"/>
      <protection locked="0"/>
    </xf>
    <xf numFmtId="0" fontId="24"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1" xfId="0" applyFont="1" applyBorder="1" applyAlignment="1" applyProtection="1">
      <alignment horizontal="center" vertical="center" wrapText="1"/>
    </xf>
    <xf numFmtId="0" fontId="24" fillId="0" borderId="24" xfId="0" applyFont="1" applyBorder="1" applyAlignment="1" applyProtection="1">
      <alignment horizontal="center" vertical="center" wrapText="1"/>
    </xf>
    <xf numFmtId="0" fontId="24" fillId="14" borderId="32" xfId="0" applyFont="1" applyFill="1" applyBorder="1" applyAlignment="1">
      <alignment horizontal="center" vertical="center" wrapText="1"/>
    </xf>
    <xf numFmtId="0" fontId="24" fillId="14" borderId="33" xfId="0" applyFont="1" applyFill="1" applyBorder="1" applyAlignment="1">
      <alignment horizontal="center" vertical="center" wrapText="1"/>
    </xf>
    <xf numFmtId="0" fontId="24" fillId="14" borderId="29" xfId="0" applyFont="1" applyFill="1" applyBorder="1" applyAlignment="1" applyProtection="1">
      <alignment horizontal="center" vertical="center" wrapText="1"/>
      <protection locked="0"/>
    </xf>
    <xf numFmtId="0" fontId="24" fillId="13" borderId="1" xfId="0" applyFont="1" applyFill="1" applyBorder="1" applyAlignment="1" applyProtection="1">
      <alignment horizontal="center" vertical="center" wrapText="1"/>
      <protection locked="0"/>
    </xf>
    <xf numFmtId="0" fontId="24" fillId="13" borderId="21" xfId="0" applyFont="1" applyFill="1" applyBorder="1" applyAlignment="1" applyProtection="1">
      <alignment horizontal="center" vertical="center" wrapText="1"/>
      <protection locked="0"/>
    </xf>
    <xf numFmtId="0" fontId="24" fillId="0" borderId="41" xfId="0" applyFont="1" applyBorder="1" applyAlignment="1" applyProtection="1">
      <alignment horizontal="center" vertical="center" wrapText="1"/>
    </xf>
    <xf numFmtId="0" fontId="24" fillId="14" borderId="34" xfId="0" applyFont="1" applyFill="1" applyBorder="1" applyAlignment="1">
      <alignment horizontal="center" vertical="center" wrapText="1"/>
    </xf>
    <xf numFmtId="0" fontId="24" fillId="14" borderId="36" xfId="0" applyFont="1" applyFill="1" applyBorder="1" applyAlignment="1">
      <alignment horizontal="center" vertical="center" wrapText="1"/>
    </xf>
    <xf numFmtId="0" fontId="24" fillId="14" borderId="39" xfId="0" applyFont="1" applyFill="1" applyBorder="1" applyAlignment="1">
      <alignment horizontal="center" vertical="center" wrapText="1"/>
    </xf>
    <xf numFmtId="0" fontId="24" fillId="14" borderId="42" xfId="0" applyFont="1" applyFill="1" applyBorder="1" applyAlignment="1" applyProtection="1">
      <alignment horizontal="center" vertical="center" wrapText="1"/>
      <protection locked="0"/>
    </xf>
    <xf numFmtId="0" fontId="24" fillId="14" borderId="43" xfId="0" applyFont="1" applyFill="1" applyBorder="1" applyAlignment="1" applyProtection="1">
      <alignment horizontal="center" vertical="center" wrapText="1"/>
      <protection locked="0"/>
    </xf>
    <xf numFmtId="0" fontId="24" fillId="14" borderId="44" xfId="0" applyFont="1" applyFill="1" applyBorder="1" applyAlignment="1" applyProtection="1">
      <alignment horizontal="center" vertical="center" wrapText="1"/>
      <protection locked="0"/>
    </xf>
    <xf numFmtId="0" fontId="24" fillId="13" borderId="1" xfId="0" applyFont="1" applyFill="1" applyBorder="1" applyAlignment="1" applyProtection="1">
      <alignment horizontal="center" vertical="top" wrapText="1"/>
      <protection locked="0"/>
    </xf>
    <xf numFmtId="0" fontId="24" fillId="14" borderId="1" xfId="0" applyFont="1" applyFill="1" applyBorder="1" applyAlignment="1" applyProtection="1">
      <alignment horizontal="center" vertical="center" wrapText="1"/>
      <protection locked="0"/>
    </xf>
    <xf numFmtId="0" fontId="24" fillId="0" borderId="20"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7" xfId="0" applyFont="1" applyBorder="1" applyAlignment="1" applyProtection="1">
      <alignment horizontal="center" vertical="center" wrapText="1"/>
    </xf>
    <xf numFmtId="0" fontId="24" fillId="0" borderId="26" xfId="0" applyFont="1" applyBorder="1" applyAlignment="1">
      <alignment horizontal="center" vertical="center" wrapText="1"/>
    </xf>
    <xf numFmtId="0" fontId="24" fillId="0" borderId="25" xfId="0" applyFont="1" applyFill="1" applyBorder="1" applyAlignment="1">
      <alignment horizontal="center" vertical="center" wrapText="1"/>
    </xf>
    <xf numFmtId="0" fontId="24" fillId="14" borderId="31" xfId="0" applyFont="1" applyFill="1" applyBorder="1" applyAlignment="1">
      <alignment horizontal="center" vertical="center" wrapText="1"/>
    </xf>
    <xf numFmtId="0" fontId="24" fillId="14" borderId="26" xfId="0" applyFont="1" applyFill="1" applyBorder="1" applyAlignment="1" applyProtection="1">
      <alignment horizontal="justify" vertical="center" wrapText="1"/>
      <protection locked="0"/>
    </xf>
    <xf numFmtId="0" fontId="24" fillId="13" borderId="26" xfId="0" applyFont="1" applyFill="1" applyBorder="1" applyAlignment="1" applyProtection="1">
      <alignment horizontal="justify" vertical="center" wrapText="1"/>
      <protection locked="0"/>
    </xf>
    <xf numFmtId="0" fontId="25" fillId="10" borderId="17" xfId="0" applyFont="1" applyFill="1" applyBorder="1" applyAlignment="1">
      <alignment horizontal="center" vertical="center" wrapText="1"/>
    </xf>
    <xf numFmtId="0" fontId="25" fillId="10" borderId="14"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5" fillId="10" borderId="17" xfId="0" applyFont="1" applyFill="1" applyBorder="1" applyAlignment="1">
      <alignment horizontal="center" vertical="center"/>
    </xf>
    <xf numFmtId="0" fontId="25" fillId="10" borderId="14" xfId="0" applyFont="1" applyFill="1" applyBorder="1" applyAlignment="1">
      <alignment horizontal="center" vertical="center"/>
    </xf>
    <xf numFmtId="0" fontId="25" fillId="10" borderId="18" xfId="0" applyFont="1" applyFill="1" applyBorder="1" applyAlignment="1">
      <alignment horizontal="center" vertical="center"/>
    </xf>
    <xf numFmtId="0" fontId="6" fillId="3" borderId="0" xfId="0" applyFont="1" applyFill="1" applyBorder="1" applyAlignment="1">
      <alignment horizontal="center"/>
    </xf>
    <xf numFmtId="0" fontId="25" fillId="10" borderId="10" xfId="0" applyFont="1" applyFill="1" applyBorder="1" applyAlignment="1">
      <alignment horizontal="center" vertical="center"/>
    </xf>
    <xf numFmtId="0" fontId="25" fillId="10" borderId="11" xfId="0" applyFont="1" applyFill="1" applyBorder="1" applyAlignment="1">
      <alignment horizontal="center" vertical="center"/>
    </xf>
    <xf numFmtId="0" fontId="25" fillId="10" borderId="12" xfId="0" applyFont="1" applyFill="1" applyBorder="1" applyAlignment="1">
      <alignment horizontal="center" vertical="center"/>
    </xf>
    <xf numFmtId="0" fontId="15" fillId="3" borderId="9" xfId="0" applyFont="1" applyFill="1" applyBorder="1" applyAlignment="1">
      <alignment horizontal="center" vertical="center" wrapText="1"/>
    </xf>
    <xf numFmtId="0" fontId="25" fillId="10" borderId="15" xfId="0" applyFont="1" applyFill="1" applyBorder="1" applyAlignment="1">
      <alignment horizontal="center" vertical="center" wrapText="1"/>
    </xf>
    <xf numFmtId="0" fontId="24" fillId="14" borderId="25" xfId="0" applyFont="1" applyFill="1" applyBorder="1" applyAlignment="1">
      <alignment horizontal="center" vertical="center"/>
    </xf>
    <xf numFmtId="0" fontId="24" fillId="14" borderId="26" xfId="0" applyFont="1" applyFill="1" applyBorder="1" applyAlignment="1">
      <alignment horizontal="center" vertical="center" wrapText="1"/>
    </xf>
    <xf numFmtId="0" fontId="24" fillId="14" borderId="26" xfId="0" applyFont="1" applyFill="1" applyBorder="1" applyAlignment="1" applyProtection="1">
      <alignment horizontal="justify" vertical="top" wrapText="1"/>
      <protection locked="0"/>
    </xf>
    <xf numFmtId="0" fontId="24" fillId="14" borderId="1" xfId="0" applyFont="1" applyFill="1" applyBorder="1" applyAlignment="1" applyProtection="1">
      <alignment horizontal="justify" vertical="top" wrapText="1"/>
      <protection locked="0"/>
    </xf>
    <xf numFmtId="0" fontId="24" fillId="0" borderId="26" xfId="0" applyFont="1" applyFill="1" applyBorder="1" applyAlignment="1">
      <alignment horizontal="center" vertical="center" wrapText="1"/>
    </xf>
    <xf numFmtId="0" fontId="24" fillId="0" borderId="25" xfId="0" applyFont="1" applyBorder="1" applyAlignment="1">
      <alignment horizontal="center" vertical="center" wrapText="1"/>
    </xf>
    <xf numFmtId="0" fontId="24" fillId="13" borderId="28" xfId="0" applyFont="1" applyFill="1" applyBorder="1" applyAlignment="1" applyProtection="1">
      <alignment horizontal="justify" vertical="center" wrapText="1"/>
      <protection locked="0"/>
    </xf>
    <xf numFmtId="0" fontId="24" fillId="14" borderId="16" xfId="0" applyFont="1" applyFill="1" applyBorder="1" applyAlignment="1" applyProtection="1">
      <alignment horizontal="justify" vertical="center" wrapText="1"/>
      <protection locked="0"/>
    </xf>
    <xf numFmtId="0" fontId="24" fillId="14" borderId="37" xfId="0" applyFont="1" applyFill="1" applyBorder="1" applyAlignment="1" applyProtection="1">
      <alignment horizontal="justify" vertical="center" wrapText="1"/>
      <protection locked="0"/>
    </xf>
    <xf numFmtId="0" fontId="24" fillId="14" borderId="40" xfId="0" applyFont="1" applyFill="1" applyBorder="1" applyAlignment="1" applyProtection="1">
      <alignment horizontal="justify" vertical="center" wrapText="1"/>
      <protection locked="0"/>
    </xf>
    <xf numFmtId="0" fontId="24" fillId="13" borderId="35" xfId="0" applyFont="1" applyFill="1" applyBorder="1" applyAlignment="1" applyProtection="1">
      <alignment horizontal="center" vertical="center" wrapText="1"/>
      <protection locked="0"/>
    </xf>
    <xf numFmtId="0" fontId="24" fillId="13" borderId="38" xfId="0" applyFont="1" applyFill="1" applyBorder="1" applyAlignment="1" applyProtection="1">
      <alignment horizontal="center" vertical="center" wrapText="1"/>
      <protection locked="0"/>
    </xf>
    <xf numFmtId="0" fontId="24" fillId="13" borderId="41" xfId="0" applyFont="1" applyFill="1" applyBorder="1" applyAlignment="1" applyProtection="1">
      <alignment horizontal="center" vertical="center" wrapText="1"/>
      <protection locked="0"/>
    </xf>
    <xf numFmtId="0" fontId="24" fillId="14" borderId="39" xfId="0" applyFont="1" applyFill="1" applyBorder="1" applyAlignment="1">
      <alignment horizontal="center" vertical="center"/>
    </xf>
    <xf numFmtId="0" fontId="9" fillId="8" borderId="2" xfId="3" applyFont="1" applyFill="1" applyBorder="1" applyAlignment="1">
      <alignment horizontal="center" vertical="center"/>
    </xf>
    <xf numFmtId="0" fontId="14" fillId="0" borderId="0" xfId="3" applyFont="1" applyBorder="1" applyAlignment="1">
      <alignment horizontal="center" wrapText="1"/>
    </xf>
    <xf numFmtId="0" fontId="9" fillId="7"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9" fillId="6" borderId="2" xfId="3" applyFont="1" applyFill="1" applyBorder="1" applyAlignment="1">
      <alignment horizontal="center" vertical="center"/>
    </xf>
    <xf numFmtId="0" fontId="9" fillId="5" borderId="2" xfId="3" applyFont="1" applyFill="1" applyBorder="1" applyAlignment="1">
      <alignment horizontal="center" vertical="center"/>
    </xf>
    <xf numFmtId="0" fontId="9" fillId="4" borderId="2" xfId="3" applyFont="1" applyFill="1" applyBorder="1" applyAlignment="1">
      <alignment horizontal="center" vertical="center"/>
    </xf>
    <xf numFmtId="0" fontId="19" fillId="11" borderId="1" xfId="0" applyFont="1" applyFill="1" applyBorder="1" applyAlignment="1">
      <alignment horizontal="center" vertical="center" wrapText="1"/>
    </xf>
  </cellXfs>
  <cellStyles count="4">
    <cellStyle name="Excel Built-in Normal" xfId="3"/>
    <cellStyle name="Normal" xfId="0" builtinId="0"/>
    <cellStyle name="Normal 2" xfId="2"/>
    <cellStyle name="Normal 3" xfId="1"/>
  </cellStyles>
  <dxfs count="268">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FFFF"/>
      <color rgb="FF0000FF"/>
      <color rgb="FF66FF33"/>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4212167</xdr:colOff>
      <xdr:row>0</xdr:row>
      <xdr:rowOff>74084</xdr:rowOff>
    </xdr:from>
    <xdr:to>
      <xdr:col>1</xdr:col>
      <xdr:colOff>6699250</xdr:colOff>
      <xdr:row>0</xdr:row>
      <xdr:rowOff>607461</xdr:rowOff>
    </xdr:to>
    <xdr:pic>
      <xdr:nvPicPr>
        <xdr:cNvPr id="2" name="12 Imagen" descr="graficacion-01.png">
          <a:extLst>
            <a:ext uri="{FF2B5EF4-FFF2-40B4-BE49-F238E27FC236}">
              <a16:creationId xmlns:a16="http://schemas.microsoft.com/office/drawing/2014/main" xmlns="" id="{00000000-0008-0000-03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199" t="78611" r="24102"/>
        <a:stretch/>
      </xdr:blipFill>
      <xdr:spPr>
        <a:xfrm>
          <a:off x="6536267" y="74084"/>
          <a:ext cx="2487083" cy="53337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UEVOS%20ARCHIVOS\18-03-23%20Mapa%20de%20Riesgos%20de%20Corrupci&#243;n%202018%20(Feli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upción"/>
      <sheetName val="Matriz de calificación"/>
      <sheetName val="Control de Cambios"/>
      <sheetName val="Hoja5"/>
    </sheetNames>
    <sheetDataSet>
      <sheetData sheetId="0"/>
      <sheetData sheetId="1"/>
      <sheetData sheetId="2"/>
      <sheetData sheetId="3">
        <row r="3">
          <cell r="L3" t="str">
            <v>RaroInsignificante</v>
          </cell>
          <cell r="M3" t="str">
            <v>Baja</v>
          </cell>
        </row>
        <row r="4">
          <cell r="L4" t="str">
            <v>RaroMenor</v>
          </cell>
          <cell r="M4" t="str">
            <v>Baja</v>
          </cell>
        </row>
        <row r="5">
          <cell r="L5" t="str">
            <v>RaroModerado</v>
          </cell>
          <cell r="M5" t="str">
            <v>Moderada</v>
          </cell>
        </row>
        <row r="6">
          <cell r="L6" t="str">
            <v>RaroMayor</v>
          </cell>
          <cell r="M6" t="str">
            <v>Alta</v>
          </cell>
        </row>
        <row r="7">
          <cell r="L7" t="str">
            <v>RaroCatastrófico</v>
          </cell>
          <cell r="M7" t="str">
            <v>Alta</v>
          </cell>
        </row>
        <row r="8">
          <cell r="L8" t="str">
            <v>ImprobableInsignificante</v>
          </cell>
          <cell r="M8" t="str">
            <v>Baja</v>
          </cell>
        </row>
        <row r="9">
          <cell r="L9" t="str">
            <v>ImprobableMenor</v>
          </cell>
          <cell r="M9" t="str">
            <v>Baja</v>
          </cell>
        </row>
        <row r="10">
          <cell r="L10" t="str">
            <v>ImprobableModerado</v>
          </cell>
          <cell r="M10" t="str">
            <v>Moderada</v>
          </cell>
        </row>
        <row r="11">
          <cell r="L11" t="str">
            <v>ImprobableMayor</v>
          </cell>
          <cell r="M11" t="str">
            <v>Alta</v>
          </cell>
        </row>
        <row r="12">
          <cell r="L12" t="str">
            <v>ImprobableCatastrófico</v>
          </cell>
          <cell r="M12" t="str">
            <v>Extrema</v>
          </cell>
        </row>
        <row r="13">
          <cell r="L13" t="str">
            <v>PosibleInsignificante</v>
          </cell>
          <cell r="M13" t="str">
            <v>Baja</v>
          </cell>
        </row>
        <row r="14">
          <cell r="L14" t="str">
            <v>PosibleMenor</v>
          </cell>
          <cell r="M14" t="str">
            <v>Moderada</v>
          </cell>
        </row>
        <row r="15">
          <cell r="L15" t="str">
            <v>PosibleModerado</v>
          </cell>
          <cell r="M15" t="str">
            <v>Alta</v>
          </cell>
        </row>
        <row r="16">
          <cell r="L16" t="str">
            <v>PosibleMayor</v>
          </cell>
          <cell r="M16" t="str">
            <v>Extrema</v>
          </cell>
        </row>
        <row r="17">
          <cell r="L17" t="str">
            <v>PosibleCatastrófico</v>
          </cell>
          <cell r="M17" t="str">
            <v>Extrema</v>
          </cell>
        </row>
        <row r="18">
          <cell r="L18" t="str">
            <v>ProbableInsignificante</v>
          </cell>
          <cell r="M18" t="str">
            <v>Moderada</v>
          </cell>
        </row>
        <row r="19">
          <cell r="L19" t="str">
            <v>ProbableMenor</v>
          </cell>
          <cell r="M19" t="str">
            <v>Alta</v>
          </cell>
        </row>
        <row r="20">
          <cell r="L20" t="str">
            <v>ProbableModerado</v>
          </cell>
          <cell r="M20" t="str">
            <v>Alta</v>
          </cell>
        </row>
        <row r="21">
          <cell r="L21" t="str">
            <v>ProbableMayor</v>
          </cell>
          <cell r="M21" t="str">
            <v>Extrema</v>
          </cell>
        </row>
        <row r="22">
          <cell r="L22" t="str">
            <v>ProbableCatastrófico</v>
          </cell>
          <cell r="M22" t="str">
            <v>Extrema</v>
          </cell>
        </row>
        <row r="23">
          <cell r="L23" t="str">
            <v>Casi seguroInsignificante</v>
          </cell>
          <cell r="M23" t="str">
            <v>Alta</v>
          </cell>
        </row>
        <row r="24">
          <cell r="L24" t="str">
            <v>Casi seguroMenor</v>
          </cell>
          <cell r="M24" t="str">
            <v>Alta</v>
          </cell>
        </row>
        <row r="25">
          <cell r="L25" t="str">
            <v>Casi seguroModerado</v>
          </cell>
          <cell r="M25" t="str">
            <v>Extrema</v>
          </cell>
        </row>
        <row r="26">
          <cell r="L26" t="str">
            <v>Casi seguroMayor</v>
          </cell>
          <cell r="M26" t="str">
            <v>Extrema</v>
          </cell>
        </row>
        <row r="27">
          <cell r="L27" t="str">
            <v>Casi seguroCatastrófico</v>
          </cell>
          <cell r="M27" t="str">
            <v>Extrema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7"/>
  <sheetViews>
    <sheetView showGridLines="0" tabSelected="1" topLeftCell="J1" zoomScale="50" zoomScaleNormal="50" zoomScaleSheetLayoutView="20" workbookViewId="0">
      <selection activeCell="AI9" sqref="AI9"/>
    </sheetView>
  </sheetViews>
  <sheetFormatPr baseColWidth="10" defaultColWidth="11.42578125" defaultRowHeight="15" x14ac:dyDescent="0.25"/>
  <cols>
    <col min="1" max="1" width="4.85546875" style="29" customWidth="1"/>
    <col min="2" max="2" width="11.42578125" style="25" customWidth="1"/>
    <col min="3" max="4" width="26.42578125" style="28" customWidth="1"/>
    <col min="5" max="5" width="29" style="28" customWidth="1"/>
    <col min="6" max="6" width="9.28515625" style="28" customWidth="1"/>
    <col min="7" max="7" width="20" style="28" customWidth="1"/>
    <col min="8" max="8" width="32.7109375" style="25" customWidth="1"/>
    <col min="9" max="9" width="28.42578125" style="25" customWidth="1"/>
    <col min="10" max="10" width="9.28515625" style="1" customWidth="1"/>
    <col min="11" max="11" width="10.42578125" style="1" customWidth="1"/>
    <col min="12" max="12" width="8" style="1" customWidth="1"/>
    <col min="13" max="13" width="8.28515625" style="25" customWidth="1"/>
    <col min="14" max="14" width="36.7109375" style="25" customWidth="1"/>
    <col min="15" max="15" width="10.5703125" style="25" customWidth="1"/>
    <col min="16" max="16" width="10.42578125" style="25" customWidth="1"/>
    <col min="17" max="19" width="11.5703125" style="25" customWidth="1"/>
    <col min="20" max="20" width="10.140625" style="25" customWidth="1"/>
    <col min="21" max="23" width="8.85546875" style="25" customWidth="1"/>
    <col min="24" max="24" width="9" style="1" customWidth="1"/>
    <col min="25" max="25" width="8.5703125" style="1" customWidth="1"/>
    <col min="26" max="26" width="8.7109375" style="25" customWidth="1"/>
    <col min="27" max="27" width="8.28515625" style="25" customWidth="1"/>
    <col min="28" max="28" width="19.42578125" style="25" customWidth="1"/>
    <col min="29" max="29" width="17.5703125" style="25" customWidth="1"/>
    <col min="30" max="30" width="14.140625" style="25" customWidth="1"/>
    <col min="31" max="31" width="9.42578125" style="25" customWidth="1"/>
    <col min="32" max="32" width="9.5703125" style="25" customWidth="1"/>
    <col min="33" max="33" width="41.5703125" style="27" customWidth="1"/>
    <col min="34" max="34" width="19.42578125" style="27" customWidth="1"/>
    <col min="35" max="35" width="56.7109375" style="25" customWidth="1"/>
    <col min="36" max="16384" width="11.42578125" style="25"/>
  </cols>
  <sheetData>
    <row r="1" spans="1:34" ht="85.5" customHeight="1" thickBot="1" x14ac:dyDescent="0.3">
      <c r="B1" s="153"/>
      <c r="C1" s="153"/>
      <c r="D1" s="153"/>
      <c r="E1" s="153"/>
      <c r="F1" s="153"/>
      <c r="G1" s="157" t="s">
        <v>146</v>
      </c>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4" ht="44.25" customHeight="1" thickBot="1" x14ac:dyDescent="0.3">
      <c r="A2" s="154" t="s">
        <v>122</v>
      </c>
      <c r="B2" s="155"/>
      <c r="C2" s="155"/>
      <c r="D2" s="155"/>
      <c r="E2" s="155"/>
      <c r="F2" s="155"/>
      <c r="G2" s="155"/>
      <c r="H2" s="155"/>
      <c r="I2" s="156"/>
      <c r="J2" s="147" t="s">
        <v>0</v>
      </c>
      <c r="K2" s="148"/>
      <c r="L2" s="149"/>
      <c r="M2" s="150" t="s">
        <v>123</v>
      </c>
      <c r="N2" s="151"/>
      <c r="O2" s="151"/>
      <c r="P2" s="151"/>
      <c r="Q2" s="151"/>
      <c r="R2" s="151"/>
      <c r="S2" s="151"/>
      <c r="T2" s="151"/>
      <c r="U2" s="151"/>
      <c r="V2" s="151"/>
      <c r="W2" s="151"/>
      <c r="X2" s="151"/>
      <c r="Y2" s="151"/>
      <c r="Z2" s="152"/>
      <c r="AA2" s="158" t="s">
        <v>1</v>
      </c>
      <c r="AB2" s="158"/>
      <c r="AC2" s="158"/>
      <c r="AD2" s="158"/>
      <c r="AE2" s="158"/>
      <c r="AF2" s="158"/>
      <c r="AG2" s="158"/>
      <c r="AH2" s="158"/>
    </row>
    <row r="3" spans="1:34" s="26" customFormat="1" ht="57.75" customHeight="1" thickBot="1" x14ac:dyDescent="0.25">
      <c r="A3" s="43" t="s">
        <v>130</v>
      </c>
      <c r="B3" s="44" t="s">
        <v>2</v>
      </c>
      <c r="C3" s="44" t="s">
        <v>395</v>
      </c>
      <c r="D3" s="44" t="s">
        <v>3</v>
      </c>
      <c r="E3" s="44" t="s">
        <v>263</v>
      </c>
      <c r="F3" s="44" t="s">
        <v>4</v>
      </c>
      <c r="G3" s="44" t="s">
        <v>5</v>
      </c>
      <c r="H3" s="44" t="s">
        <v>6</v>
      </c>
      <c r="I3" s="45" t="s">
        <v>7</v>
      </c>
      <c r="J3" s="46" t="s">
        <v>8</v>
      </c>
      <c r="K3" s="47" t="s">
        <v>9</v>
      </c>
      <c r="L3" s="48" t="s">
        <v>10</v>
      </c>
      <c r="M3" s="46" t="s">
        <v>11</v>
      </c>
      <c r="N3" s="44" t="s">
        <v>170</v>
      </c>
      <c r="O3" s="44" t="s">
        <v>12</v>
      </c>
      <c r="P3" s="49" t="s">
        <v>177</v>
      </c>
      <c r="Q3" s="49" t="s">
        <v>174</v>
      </c>
      <c r="R3" s="49" t="s">
        <v>175</v>
      </c>
      <c r="S3" s="49" t="s">
        <v>180</v>
      </c>
      <c r="T3" s="49" t="s">
        <v>178</v>
      </c>
      <c r="U3" s="49" t="s">
        <v>380</v>
      </c>
      <c r="V3" s="49" t="s">
        <v>179</v>
      </c>
      <c r="W3" s="50" t="s">
        <v>176</v>
      </c>
      <c r="X3" s="51" t="s">
        <v>8</v>
      </c>
      <c r="Y3" s="49" t="s">
        <v>9</v>
      </c>
      <c r="Z3" s="54" t="s">
        <v>10</v>
      </c>
      <c r="AA3" s="53" t="s">
        <v>13</v>
      </c>
      <c r="AB3" s="44" t="s">
        <v>129</v>
      </c>
      <c r="AC3" s="44" t="s">
        <v>14</v>
      </c>
      <c r="AD3" s="44" t="s">
        <v>127</v>
      </c>
      <c r="AE3" s="44" t="s">
        <v>15</v>
      </c>
      <c r="AF3" s="44" t="s">
        <v>16</v>
      </c>
      <c r="AG3" s="45" t="s">
        <v>164</v>
      </c>
      <c r="AH3" s="70" t="s">
        <v>145</v>
      </c>
    </row>
    <row r="4" spans="1:34" s="26" customFormat="1" ht="57.75" customHeight="1" x14ac:dyDescent="0.2">
      <c r="A4" s="159">
        <v>1</v>
      </c>
      <c r="B4" s="160" t="s">
        <v>132</v>
      </c>
      <c r="C4" s="146" t="s">
        <v>158</v>
      </c>
      <c r="D4" s="146" t="s">
        <v>396</v>
      </c>
      <c r="E4" s="145" t="s">
        <v>264</v>
      </c>
      <c r="F4" s="160" t="s">
        <v>19</v>
      </c>
      <c r="G4" s="161" t="s">
        <v>256</v>
      </c>
      <c r="H4" s="161" t="s">
        <v>257</v>
      </c>
      <c r="I4" s="78" t="s">
        <v>255</v>
      </c>
      <c r="J4" s="143" t="s">
        <v>33</v>
      </c>
      <c r="K4" s="163" t="s">
        <v>37</v>
      </c>
      <c r="L4" s="141" t="str">
        <f>IF(AND(J4&lt;&gt;"",K4&lt;&gt;""),VLOOKUP(J4&amp;K4,Hoja5!$L3:$M27,2,FALSE),"")</f>
        <v>Extrema</v>
      </c>
      <c r="M4" s="164" t="s">
        <v>126</v>
      </c>
      <c r="N4" s="52" t="s">
        <v>201</v>
      </c>
      <c r="O4" s="142" t="s">
        <v>27</v>
      </c>
      <c r="P4" s="66">
        <v>15</v>
      </c>
      <c r="Q4" s="66">
        <v>5</v>
      </c>
      <c r="R4" s="66">
        <v>10</v>
      </c>
      <c r="S4" s="66">
        <v>5</v>
      </c>
      <c r="T4" s="66">
        <v>15</v>
      </c>
      <c r="U4" s="66">
        <v>10</v>
      </c>
      <c r="V4" s="66">
        <v>20</v>
      </c>
      <c r="W4" s="55">
        <f t="shared" ref="W4:W26" si="0">SUM(P4:V4)</f>
        <v>80</v>
      </c>
      <c r="X4" s="143" t="s">
        <v>33</v>
      </c>
      <c r="Y4" s="142" t="s">
        <v>22</v>
      </c>
      <c r="Z4" s="141" t="str">
        <f>IF(AND(X4&lt;&gt;"",Y4&lt;&gt;""),VLOOKUP(X4&amp;Y4,Hoja5!L3:M27,2,FALSE),"")</f>
        <v>Extrema</v>
      </c>
      <c r="AA4" s="144" t="s">
        <v>25</v>
      </c>
      <c r="AB4" s="146" t="s">
        <v>162</v>
      </c>
      <c r="AC4" s="160" t="s">
        <v>198</v>
      </c>
      <c r="AD4" s="160" t="s">
        <v>128</v>
      </c>
      <c r="AE4" s="160" t="s">
        <v>148</v>
      </c>
      <c r="AF4" s="160" t="s">
        <v>163</v>
      </c>
      <c r="AG4" s="145" t="s">
        <v>181</v>
      </c>
      <c r="AH4" s="165" t="s">
        <v>188</v>
      </c>
    </row>
    <row r="5" spans="1:34" s="26" customFormat="1" ht="57.75" customHeight="1" x14ac:dyDescent="0.2">
      <c r="A5" s="115"/>
      <c r="B5" s="109"/>
      <c r="C5" s="106"/>
      <c r="D5" s="106"/>
      <c r="E5" s="113"/>
      <c r="F5" s="109"/>
      <c r="G5" s="162"/>
      <c r="H5" s="162"/>
      <c r="I5" s="74"/>
      <c r="J5" s="139"/>
      <c r="K5" s="140"/>
      <c r="L5" s="123"/>
      <c r="M5" s="119"/>
      <c r="N5" s="39" t="s">
        <v>202</v>
      </c>
      <c r="O5" s="121"/>
      <c r="P5" s="64">
        <v>15</v>
      </c>
      <c r="Q5" s="64">
        <v>5</v>
      </c>
      <c r="R5" s="64">
        <v>5</v>
      </c>
      <c r="S5" s="64">
        <v>10</v>
      </c>
      <c r="T5" s="64">
        <v>15</v>
      </c>
      <c r="U5" s="64">
        <v>10</v>
      </c>
      <c r="V5" s="64">
        <v>20</v>
      </c>
      <c r="W5" s="56">
        <f t="shared" si="0"/>
        <v>80</v>
      </c>
      <c r="X5" s="139"/>
      <c r="Y5" s="121"/>
      <c r="Z5" s="123"/>
      <c r="AA5" s="125"/>
      <c r="AB5" s="106"/>
      <c r="AC5" s="109"/>
      <c r="AD5" s="109"/>
      <c r="AE5" s="109"/>
      <c r="AF5" s="109"/>
      <c r="AG5" s="113"/>
      <c r="AH5" s="111"/>
    </row>
    <row r="6" spans="1:34" s="26" customFormat="1" ht="57.75" customHeight="1" x14ac:dyDescent="0.2">
      <c r="A6" s="115"/>
      <c r="B6" s="109"/>
      <c r="C6" s="106"/>
      <c r="D6" s="106"/>
      <c r="E6" s="113"/>
      <c r="F6" s="109"/>
      <c r="G6" s="162"/>
      <c r="H6" s="162"/>
      <c r="I6" s="74"/>
      <c r="J6" s="139"/>
      <c r="K6" s="140"/>
      <c r="L6" s="123"/>
      <c r="M6" s="119"/>
      <c r="N6" s="39" t="s">
        <v>253</v>
      </c>
      <c r="O6" s="121"/>
      <c r="P6" s="65">
        <v>15</v>
      </c>
      <c r="Q6" s="65">
        <v>5</v>
      </c>
      <c r="R6" s="65">
        <v>10</v>
      </c>
      <c r="S6" s="65">
        <v>5</v>
      </c>
      <c r="T6" s="65">
        <v>15</v>
      </c>
      <c r="U6" s="65">
        <v>10</v>
      </c>
      <c r="V6" s="64">
        <v>20</v>
      </c>
      <c r="W6" s="56">
        <f t="shared" si="0"/>
        <v>80</v>
      </c>
      <c r="X6" s="139"/>
      <c r="Y6" s="121"/>
      <c r="Z6" s="123"/>
      <c r="AA6" s="125"/>
      <c r="AB6" s="106"/>
      <c r="AC6" s="109"/>
      <c r="AD6" s="109"/>
      <c r="AE6" s="109"/>
      <c r="AF6" s="109"/>
      <c r="AG6" s="113"/>
      <c r="AH6" s="111"/>
    </row>
    <row r="7" spans="1:34" s="26" customFormat="1" ht="57.75" customHeight="1" x14ac:dyDescent="0.2">
      <c r="A7" s="115"/>
      <c r="B7" s="109"/>
      <c r="C7" s="106"/>
      <c r="D7" s="106"/>
      <c r="E7" s="113"/>
      <c r="F7" s="109"/>
      <c r="G7" s="162"/>
      <c r="H7" s="162"/>
      <c r="I7" s="74"/>
      <c r="J7" s="139"/>
      <c r="K7" s="140"/>
      <c r="L7" s="123"/>
      <c r="M7" s="119"/>
      <c r="N7" s="39" t="s">
        <v>203</v>
      </c>
      <c r="O7" s="121"/>
      <c r="P7" s="64">
        <v>15</v>
      </c>
      <c r="Q7" s="64">
        <v>5</v>
      </c>
      <c r="R7" s="64">
        <v>0</v>
      </c>
      <c r="S7" s="64">
        <v>10</v>
      </c>
      <c r="T7" s="64">
        <v>15</v>
      </c>
      <c r="U7" s="64">
        <v>10</v>
      </c>
      <c r="V7" s="64">
        <v>20</v>
      </c>
      <c r="W7" s="56">
        <f t="shared" si="0"/>
        <v>75</v>
      </c>
      <c r="X7" s="139"/>
      <c r="Y7" s="121" t="s">
        <v>22</v>
      </c>
      <c r="Z7" s="123" t="str">
        <f>IF(AND(X7&lt;&gt;"",Y7&lt;&gt;""),VLOOKUP(X7&amp;Y7,Hoja5!L1:M25,2,FALSE),"")</f>
        <v/>
      </c>
      <c r="AA7" s="125" t="s">
        <v>25</v>
      </c>
      <c r="AB7" s="106"/>
      <c r="AC7" s="109"/>
      <c r="AD7" s="109"/>
      <c r="AE7" s="109"/>
      <c r="AF7" s="109"/>
      <c r="AG7" s="113"/>
      <c r="AH7" s="111"/>
    </row>
    <row r="8" spans="1:34" s="26" customFormat="1" ht="57.75" customHeight="1" x14ac:dyDescent="0.2">
      <c r="A8" s="115"/>
      <c r="B8" s="109"/>
      <c r="C8" s="106"/>
      <c r="D8" s="106"/>
      <c r="E8" s="113"/>
      <c r="F8" s="109"/>
      <c r="G8" s="162"/>
      <c r="H8" s="162"/>
      <c r="I8" s="74"/>
      <c r="J8" s="139"/>
      <c r="K8" s="140"/>
      <c r="L8" s="123"/>
      <c r="M8" s="119"/>
      <c r="N8" s="39" t="s">
        <v>254</v>
      </c>
      <c r="O8" s="121" t="s">
        <v>27</v>
      </c>
      <c r="P8" s="64">
        <v>15</v>
      </c>
      <c r="Q8" s="64">
        <v>5</v>
      </c>
      <c r="R8" s="64">
        <v>0</v>
      </c>
      <c r="S8" s="64">
        <v>10</v>
      </c>
      <c r="T8" s="64">
        <v>15</v>
      </c>
      <c r="U8" s="64">
        <v>10</v>
      </c>
      <c r="V8" s="64">
        <v>20</v>
      </c>
      <c r="W8" s="56">
        <f t="shared" si="0"/>
        <v>75</v>
      </c>
      <c r="X8" s="139"/>
      <c r="Y8" s="121" t="s">
        <v>22</v>
      </c>
      <c r="Z8" s="123" t="str">
        <f>IF(AND(X8&lt;&gt;"",Y8&lt;&gt;""),VLOOKUP(X8&amp;Y8,Hoja5!L2:M26,2,FALSE),"")</f>
        <v/>
      </c>
      <c r="AA8" s="125" t="s">
        <v>25</v>
      </c>
      <c r="AB8" s="106"/>
      <c r="AC8" s="109"/>
      <c r="AD8" s="109"/>
      <c r="AE8" s="109"/>
      <c r="AF8" s="109"/>
      <c r="AG8" s="113"/>
      <c r="AH8" s="111"/>
    </row>
    <row r="9" spans="1:34" s="26" customFormat="1" ht="57.75" customHeight="1" x14ac:dyDescent="0.2">
      <c r="A9" s="115"/>
      <c r="B9" s="109"/>
      <c r="C9" s="106"/>
      <c r="D9" s="106"/>
      <c r="E9" s="113"/>
      <c r="F9" s="109"/>
      <c r="G9" s="162" t="s">
        <v>161</v>
      </c>
      <c r="H9" s="162" t="s">
        <v>160</v>
      </c>
      <c r="I9" s="74" t="s">
        <v>159</v>
      </c>
      <c r="J9" s="139"/>
      <c r="K9" s="140" t="s">
        <v>37</v>
      </c>
      <c r="L9" s="123"/>
      <c r="M9" s="119" t="s">
        <v>126</v>
      </c>
      <c r="N9" s="39" t="s">
        <v>381</v>
      </c>
      <c r="O9" s="121" t="s">
        <v>27</v>
      </c>
      <c r="P9" s="64">
        <v>15</v>
      </c>
      <c r="Q9" s="64">
        <v>5</v>
      </c>
      <c r="R9" s="64">
        <v>0</v>
      </c>
      <c r="S9" s="64">
        <v>10</v>
      </c>
      <c r="T9" s="64">
        <v>15</v>
      </c>
      <c r="U9" s="64">
        <v>10</v>
      </c>
      <c r="V9" s="64">
        <v>20</v>
      </c>
      <c r="W9" s="56">
        <f t="shared" si="0"/>
        <v>75</v>
      </c>
      <c r="X9" s="139"/>
      <c r="Y9" s="121" t="s">
        <v>22</v>
      </c>
      <c r="Z9" s="123" t="str">
        <f>IF(AND(X9&lt;&gt;"",Y9&lt;&gt;""),VLOOKUP(X9&amp;Y9,Hoja5!L3:M27,2,FALSE),"")</f>
        <v/>
      </c>
      <c r="AA9" s="125" t="s">
        <v>25</v>
      </c>
      <c r="AB9" s="106" t="s">
        <v>162</v>
      </c>
      <c r="AC9" s="109" t="s">
        <v>198</v>
      </c>
      <c r="AD9" s="109" t="s">
        <v>128</v>
      </c>
      <c r="AE9" s="109" t="s">
        <v>148</v>
      </c>
      <c r="AF9" s="109" t="s">
        <v>163</v>
      </c>
      <c r="AG9" s="113" t="s">
        <v>181</v>
      </c>
      <c r="AH9" s="111" t="s">
        <v>188</v>
      </c>
    </row>
    <row r="10" spans="1:34" s="26" customFormat="1" ht="43.5" customHeight="1" x14ac:dyDescent="0.2">
      <c r="A10" s="115">
        <v>2</v>
      </c>
      <c r="B10" s="109" t="s">
        <v>125</v>
      </c>
      <c r="C10" s="106" t="s">
        <v>147</v>
      </c>
      <c r="D10" s="106" t="s">
        <v>399</v>
      </c>
      <c r="E10" s="113" t="s">
        <v>264</v>
      </c>
      <c r="F10" s="109" t="s">
        <v>19</v>
      </c>
      <c r="G10" s="138" t="s">
        <v>382</v>
      </c>
      <c r="H10" s="138" t="s">
        <v>336</v>
      </c>
      <c r="I10" s="73" t="s">
        <v>383</v>
      </c>
      <c r="J10" s="139" t="s">
        <v>33</v>
      </c>
      <c r="K10" s="140" t="s">
        <v>22</v>
      </c>
      <c r="L10" s="123" t="str">
        <f>IF(AND(J10&lt;&gt;"",K10&lt;&gt;""),VLOOKUP(J10&amp;K10,Hoja5!$L3:$M27,2,FALSE),"")</f>
        <v>Extrema</v>
      </c>
      <c r="M10" s="119" t="s">
        <v>126</v>
      </c>
      <c r="N10" s="39" t="s">
        <v>275</v>
      </c>
      <c r="O10" s="94" t="s">
        <v>27</v>
      </c>
      <c r="P10" s="64">
        <v>15</v>
      </c>
      <c r="Q10" s="64">
        <v>5</v>
      </c>
      <c r="R10" s="64">
        <v>0</v>
      </c>
      <c r="S10" s="64">
        <v>10</v>
      </c>
      <c r="T10" s="64">
        <v>0</v>
      </c>
      <c r="U10" s="64">
        <v>0</v>
      </c>
      <c r="V10" s="64">
        <v>0</v>
      </c>
      <c r="W10" s="58">
        <f>SUM(P10:V10)</f>
        <v>30</v>
      </c>
      <c r="X10" s="119" t="s">
        <v>33</v>
      </c>
      <c r="Y10" s="121" t="s">
        <v>29</v>
      </c>
      <c r="Z10" s="123" t="str">
        <f>IF(AND(X10&lt;&gt;"",Y10&lt;&gt;""),VLOOKUP(X10&amp;Y10,[2]Hoja5!L3:M27,2,FALSE),"")</f>
        <v>Alta</v>
      </c>
      <c r="AA10" s="125" t="s">
        <v>25</v>
      </c>
      <c r="AB10" s="106" t="s">
        <v>289</v>
      </c>
      <c r="AC10" s="109" t="s">
        <v>290</v>
      </c>
      <c r="AD10" s="109" t="s">
        <v>128</v>
      </c>
      <c r="AE10" s="109" t="s">
        <v>148</v>
      </c>
      <c r="AF10" s="109" t="s">
        <v>144</v>
      </c>
      <c r="AG10" s="113" t="s">
        <v>393</v>
      </c>
      <c r="AH10" s="114" t="s">
        <v>298</v>
      </c>
    </row>
    <row r="11" spans="1:34" s="26" customFormat="1" ht="43.5" customHeight="1" x14ac:dyDescent="0.2">
      <c r="A11" s="115"/>
      <c r="B11" s="109"/>
      <c r="C11" s="106"/>
      <c r="D11" s="106"/>
      <c r="E11" s="113"/>
      <c r="F11" s="109"/>
      <c r="G11" s="138"/>
      <c r="H11" s="138"/>
      <c r="I11" s="73"/>
      <c r="J11" s="139"/>
      <c r="K11" s="140"/>
      <c r="L11" s="123"/>
      <c r="M11" s="119"/>
      <c r="N11" s="39" t="s">
        <v>276</v>
      </c>
      <c r="O11" s="95"/>
      <c r="P11" s="64">
        <v>15</v>
      </c>
      <c r="Q11" s="64">
        <v>5</v>
      </c>
      <c r="R11" s="64">
        <v>0</v>
      </c>
      <c r="S11" s="64">
        <v>10</v>
      </c>
      <c r="T11" s="64">
        <v>15</v>
      </c>
      <c r="U11" s="64">
        <v>15</v>
      </c>
      <c r="V11" s="64">
        <v>30</v>
      </c>
      <c r="W11" s="58">
        <f>SUM(P11:V11)</f>
        <v>90</v>
      </c>
      <c r="X11" s="119"/>
      <c r="Y11" s="121"/>
      <c r="Z11" s="123"/>
      <c r="AA11" s="125"/>
      <c r="AB11" s="106"/>
      <c r="AC11" s="109"/>
      <c r="AD11" s="109"/>
      <c r="AE11" s="109"/>
      <c r="AF11" s="109"/>
      <c r="AG11" s="113"/>
      <c r="AH11" s="114"/>
    </row>
    <row r="12" spans="1:34" s="26" customFormat="1" ht="43.5" customHeight="1" x14ac:dyDescent="0.2">
      <c r="A12" s="115"/>
      <c r="B12" s="109"/>
      <c r="C12" s="106"/>
      <c r="D12" s="106"/>
      <c r="E12" s="113"/>
      <c r="F12" s="109"/>
      <c r="G12" s="138"/>
      <c r="H12" s="138"/>
      <c r="I12" s="73"/>
      <c r="J12" s="139"/>
      <c r="K12" s="140"/>
      <c r="L12" s="123"/>
      <c r="M12" s="119"/>
      <c r="N12" s="39" t="s">
        <v>277</v>
      </c>
      <c r="O12" s="95"/>
      <c r="P12" s="64">
        <v>15</v>
      </c>
      <c r="Q12" s="64">
        <v>5</v>
      </c>
      <c r="R12" s="64">
        <v>0</v>
      </c>
      <c r="S12" s="64">
        <v>10</v>
      </c>
      <c r="T12" s="64">
        <v>0</v>
      </c>
      <c r="U12" s="64">
        <v>0</v>
      </c>
      <c r="V12" s="64">
        <v>30</v>
      </c>
      <c r="W12" s="58">
        <f t="shared" ref="W12:W13" si="1">SUM(P12:V12)</f>
        <v>60</v>
      </c>
      <c r="X12" s="119"/>
      <c r="Y12" s="121"/>
      <c r="Z12" s="123"/>
      <c r="AA12" s="125"/>
      <c r="AB12" s="106"/>
      <c r="AC12" s="109"/>
      <c r="AD12" s="109"/>
      <c r="AE12" s="109"/>
      <c r="AF12" s="109"/>
      <c r="AG12" s="113"/>
      <c r="AH12" s="114"/>
    </row>
    <row r="13" spans="1:34" s="26" customFormat="1" ht="43.5" customHeight="1" x14ac:dyDescent="0.2">
      <c r="A13" s="115"/>
      <c r="B13" s="109"/>
      <c r="C13" s="106"/>
      <c r="D13" s="106"/>
      <c r="E13" s="113"/>
      <c r="F13" s="109"/>
      <c r="G13" s="138"/>
      <c r="H13" s="138"/>
      <c r="I13" s="73"/>
      <c r="J13" s="139"/>
      <c r="K13" s="140"/>
      <c r="L13" s="123"/>
      <c r="M13" s="119"/>
      <c r="N13" s="39" t="s">
        <v>278</v>
      </c>
      <c r="O13" s="95"/>
      <c r="P13" s="64">
        <v>15</v>
      </c>
      <c r="Q13" s="64">
        <v>5</v>
      </c>
      <c r="R13" s="64">
        <v>0</v>
      </c>
      <c r="S13" s="64">
        <v>10</v>
      </c>
      <c r="T13" s="64">
        <v>0</v>
      </c>
      <c r="U13" s="64">
        <v>0</v>
      </c>
      <c r="V13" s="64">
        <v>0</v>
      </c>
      <c r="W13" s="58">
        <f t="shared" si="1"/>
        <v>30</v>
      </c>
      <c r="X13" s="119"/>
      <c r="Y13" s="121"/>
      <c r="Z13" s="123"/>
      <c r="AA13" s="125"/>
      <c r="AB13" s="106"/>
      <c r="AC13" s="109"/>
      <c r="AD13" s="109"/>
      <c r="AE13" s="109"/>
      <c r="AF13" s="109"/>
      <c r="AG13" s="113"/>
      <c r="AH13" s="114"/>
    </row>
    <row r="14" spans="1:34" s="26" customFormat="1" ht="43.5" customHeight="1" x14ac:dyDescent="0.2">
      <c r="A14" s="115"/>
      <c r="B14" s="109"/>
      <c r="C14" s="106"/>
      <c r="D14" s="106"/>
      <c r="E14" s="113"/>
      <c r="F14" s="109"/>
      <c r="G14" s="138"/>
      <c r="H14" s="138"/>
      <c r="I14" s="73"/>
      <c r="J14" s="139"/>
      <c r="K14" s="140"/>
      <c r="L14" s="123"/>
      <c r="M14" s="119"/>
      <c r="N14" s="39" t="s">
        <v>279</v>
      </c>
      <c r="O14" s="95"/>
      <c r="P14" s="64">
        <v>15</v>
      </c>
      <c r="Q14" s="64">
        <v>5</v>
      </c>
      <c r="R14" s="64">
        <v>0</v>
      </c>
      <c r="S14" s="64">
        <v>10</v>
      </c>
      <c r="T14" s="64">
        <v>0</v>
      </c>
      <c r="U14" s="64">
        <v>10</v>
      </c>
      <c r="V14" s="64">
        <v>30</v>
      </c>
      <c r="W14" s="58">
        <f>SUM(P14:V14)</f>
        <v>70</v>
      </c>
      <c r="X14" s="119"/>
      <c r="Y14" s="121"/>
      <c r="Z14" s="123"/>
      <c r="AA14" s="125"/>
      <c r="AB14" s="106"/>
      <c r="AC14" s="109"/>
      <c r="AD14" s="109"/>
      <c r="AE14" s="109"/>
      <c r="AF14" s="109"/>
      <c r="AG14" s="113"/>
      <c r="AH14" s="114"/>
    </row>
    <row r="15" spans="1:34" s="26" customFormat="1" ht="43.5" customHeight="1" x14ac:dyDescent="0.2">
      <c r="A15" s="115"/>
      <c r="B15" s="109"/>
      <c r="C15" s="106"/>
      <c r="D15" s="106"/>
      <c r="E15" s="113"/>
      <c r="F15" s="109"/>
      <c r="G15" s="138"/>
      <c r="H15" s="138"/>
      <c r="I15" s="73"/>
      <c r="J15" s="139"/>
      <c r="K15" s="140"/>
      <c r="L15" s="123"/>
      <c r="M15" s="119"/>
      <c r="N15" s="39" t="s">
        <v>280</v>
      </c>
      <c r="O15" s="95"/>
      <c r="P15" s="64">
        <v>15</v>
      </c>
      <c r="Q15" s="64">
        <v>5</v>
      </c>
      <c r="R15" s="64">
        <v>0</v>
      </c>
      <c r="S15" s="64">
        <v>10</v>
      </c>
      <c r="T15" s="64">
        <v>15</v>
      </c>
      <c r="U15" s="64">
        <v>10</v>
      </c>
      <c r="V15" s="64">
        <v>0</v>
      </c>
      <c r="W15" s="58">
        <f t="shared" ref="W15:W17" si="2">SUM(P15:V15)</f>
        <v>55</v>
      </c>
      <c r="X15" s="119"/>
      <c r="Y15" s="121"/>
      <c r="Z15" s="123"/>
      <c r="AA15" s="125"/>
      <c r="AB15" s="106"/>
      <c r="AC15" s="109"/>
      <c r="AD15" s="109"/>
      <c r="AE15" s="109"/>
      <c r="AF15" s="109"/>
      <c r="AG15" s="113"/>
      <c r="AH15" s="114"/>
    </row>
    <row r="16" spans="1:34" s="26" customFormat="1" ht="43.5" customHeight="1" x14ac:dyDescent="0.2">
      <c r="A16" s="115"/>
      <c r="B16" s="109"/>
      <c r="C16" s="106"/>
      <c r="D16" s="106"/>
      <c r="E16" s="113"/>
      <c r="F16" s="109"/>
      <c r="G16" s="138"/>
      <c r="H16" s="138"/>
      <c r="I16" s="73"/>
      <c r="J16" s="139"/>
      <c r="K16" s="140"/>
      <c r="L16" s="123"/>
      <c r="M16" s="119"/>
      <c r="N16" s="39" t="s">
        <v>281</v>
      </c>
      <c r="O16" s="95"/>
      <c r="P16" s="64">
        <v>15</v>
      </c>
      <c r="Q16" s="64">
        <v>5</v>
      </c>
      <c r="R16" s="64">
        <v>0</v>
      </c>
      <c r="S16" s="64">
        <v>10</v>
      </c>
      <c r="T16" s="64">
        <v>0</v>
      </c>
      <c r="U16" s="64">
        <v>0</v>
      </c>
      <c r="V16" s="64">
        <v>30</v>
      </c>
      <c r="W16" s="58">
        <f t="shared" si="2"/>
        <v>60</v>
      </c>
      <c r="X16" s="119"/>
      <c r="Y16" s="121"/>
      <c r="Z16" s="123"/>
      <c r="AA16" s="125"/>
      <c r="AB16" s="106"/>
      <c r="AC16" s="109"/>
      <c r="AD16" s="109"/>
      <c r="AE16" s="109"/>
      <c r="AF16" s="109"/>
      <c r="AG16" s="113"/>
      <c r="AH16" s="114"/>
    </row>
    <row r="17" spans="1:34" s="26" customFormat="1" ht="51" customHeight="1" x14ac:dyDescent="0.2">
      <c r="A17" s="115"/>
      <c r="B17" s="109"/>
      <c r="C17" s="106"/>
      <c r="D17" s="106"/>
      <c r="E17" s="113"/>
      <c r="F17" s="109"/>
      <c r="G17" s="138"/>
      <c r="H17" s="138"/>
      <c r="I17" s="73"/>
      <c r="J17" s="139"/>
      <c r="K17" s="140"/>
      <c r="L17" s="123"/>
      <c r="M17" s="119"/>
      <c r="N17" s="39" t="s">
        <v>282</v>
      </c>
      <c r="O17" s="95"/>
      <c r="P17" s="64">
        <v>15</v>
      </c>
      <c r="Q17" s="64">
        <v>5</v>
      </c>
      <c r="R17" s="64">
        <v>0</v>
      </c>
      <c r="S17" s="64">
        <v>10</v>
      </c>
      <c r="T17" s="64">
        <v>0</v>
      </c>
      <c r="U17" s="64">
        <v>10</v>
      </c>
      <c r="V17" s="64">
        <v>30</v>
      </c>
      <c r="W17" s="58">
        <f t="shared" si="2"/>
        <v>70</v>
      </c>
      <c r="X17" s="119"/>
      <c r="Y17" s="121"/>
      <c r="Z17" s="123"/>
      <c r="AA17" s="125"/>
      <c r="AB17" s="106"/>
      <c r="AC17" s="109"/>
      <c r="AD17" s="109"/>
      <c r="AE17" s="109"/>
      <c r="AF17" s="109"/>
      <c r="AG17" s="113"/>
      <c r="AH17" s="114"/>
    </row>
    <row r="18" spans="1:34" s="26" customFormat="1" ht="43.5" customHeight="1" x14ac:dyDescent="0.2">
      <c r="A18" s="115"/>
      <c r="B18" s="109"/>
      <c r="C18" s="106"/>
      <c r="D18" s="106"/>
      <c r="E18" s="113"/>
      <c r="F18" s="109"/>
      <c r="G18" s="138"/>
      <c r="H18" s="138"/>
      <c r="I18" s="73"/>
      <c r="J18" s="139"/>
      <c r="K18" s="140"/>
      <c r="L18" s="123"/>
      <c r="M18" s="119"/>
      <c r="N18" s="39" t="s">
        <v>283</v>
      </c>
      <c r="O18" s="95"/>
      <c r="P18" s="64">
        <v>15</v>
      </c>
      <c r="Q18" s="64">
        <v>5</v>
      </c>
      <c r="R18" s="64">
        <v>0</v>
      </c>
      <c r="S18" s="64">
        <v>10</v>
      </c>
      <c r="T18" s="64">
        <v>15</v>
      </c>
      <c r="U18" s="64">
        <v>10</v>
      </c>
      <c r="V18" s="64">
        <v>30</v>
      </c>
      <c r="W18" s="58">
        <f>SUM(P18:V18)</f>
        <v>85</v>
      </c>
      <c r="X18" s="119"/>
      <c r="Y18" s="121"/>
      <c r="Z18" s="123" t="str">
        <f>IF(AND(X18&lt;&gt;"",Y18&lt;&gt;""),VLOOKUP(X18&amp;Y18,[2]Hoja5!L4:M28,2,FALSE),"")</f>
        <v/>
      </c>
      <c r="AA18" s="125"/>
      <c r="AB18" s="106"/>
      <c r="AC18" s="109"/>
      <c r="AD18" s="109"/>
      <c r="AE18" s="109"/>
      <c r="AF18" s="109"/>
      <c r="AG18" s="113"/>
      <c r="AH18" s="114"/>
    </row>
    <row r="19" spans="1:34" s="26" customFormat="1" ht="43.5" customHeight="1" x14ac:dyDescent="0.2">
      <c r="A19" s="115"/>
      <c r="B19" s="109"/>
      <c r="C19" s="106"/>
      <c r="D19" s="106"/>
      <c r="E19" s="113"/>
      <c r="F19" s="109"/>
      <c r="G19" s="138"/>
      <c r="H19" s="138"/>
      <c r="I19" s="73"/>
      <c r="J19" s="139"/>
      <c r="K19" s="140"/>
      <c r="L19" s="123"/>
      <c r="M19" s="119"/>
      <c r="N19" s="39" t="s">
        <v>284</v>
      </c>
      <c r="O19" s="95"/>
      <c r="P19" s="64">
        <v>15</v>
      </c>
      <c r="Q19" s="64">
        <v>5</v>
      </c>
      <c r="R19" s="64">
        <v>0</v>
      </c>
      <c r="S19" s="64">
        <v>10</v>
      </c>
      <c r="T19" s="64">
        <v>15</v>
      </c>
      <c r="U19" s="64">
        <v>10</v>
      </c>
      <c r="V19" s="64">
        <v>30</v>
      </c>
      <c r="W19" s="58">
        <f t="shared" ref="W19:W20" si="3">SUM(P19:V19)</f>
        <v>85</v>
      </c>
      <c r="X19" s="119"/>
      <c r="Y19" s="121"/>
      <c r="Z19" s="123"/>
      <c r="AA19" s="125"/>
      <c r="AB19" s="106"/>
      <c r="AC19" s="109"/>
      <c r="AD19" s="109"/>
      <c r="AE19" s="109"/>
      <c r="AF19" s="109"/>
      <c r="AG19" s="113"/>
      <c r="AH19" s="114"/>
    </row>
    <row r="20" spans="1:34" s="26" customFormat="1" ht="43.5" customHeight="1" x14ac:dyDescent="0.2">
      <c r="A20" s="115"/>
      <c r="B20" s="109"/>
      <c r="C20" s="106"/>
      <c r="D20" s="106"/>
      <c r="E20" s="113"/>
      <c r="F20" s="109"/>
      <c r="G20" s="138"/>
      <c r="H20" s="138"/>
      <c r="I20" s="73"/>
      <c r="J20" s="139"/>
      <c r="K20" s="140"/>
      <c r="L20" s="123"/>
      <c r="M20" s="119"/>
      <c r="N20" s="39" t="s">
        <v>285</v>
      </c>
      <c r="O20" s="95"/>
      <c r="P20" s="64">
        <v>15</v>
      </c>
      <c r="Q20" s="64">
        <v>5</v>
      </c>
      <c r="R20" s="64">
        <v>0</v>
      </c>
      <c r="S20" s="64">
        <v>10</v>
      </c>
      <c r="T20" s="64">
        <v>15</v>
      </c>
      <c r="U20" s="64">
        <v>0</v>
      </c>
      <c r="V20" s="64">
        <v>0</v>
      </c>
      <c r="W20" s="58">
        <f t="shared" si="3"/>
        <v>45</v>
      </c>
      <c r="X20" s="119"/>
      <c r="Y20" s="121"/>
      <c r="Z20" s="123"/>
      <c r="AA20" s="125"/>
      <c r="AB20" s="106"/>
      <c r="AC20" s="109"/>
      <c r="AD20" s="109"/>
      <c r="AE20" s="109"/>
      <c r="AF20" s="109"/>
      <c r="AG20" s="113"/>
      <c r="AH20" s="114"/>
    </row>
    <row r="21" spans="1:34" s="26" customFormat="1" ht="43.5" customHeight="1" x14ac:dyDescent="0.2">
      <c r="A21" s="115"/>
      <c r="B21" s="109"/>
      <c r="C21" s="106"/>
      <c r="D21" s="106"/>
      <c r="E21" s="113"/>
      <c r="F21" s="109"/>
      <c r="G21" s="138"/>
      <c r="H21" s="138"/>
      <c r="I21" s="73"/>
      <c r="J21" s="139"/>
      <c r="K21" s="140"/>
      <c r="L21" s="123"/>
      <c r="M21" s="119"/>
      <c r="N21" s="39" t="s">
        <v>286</v>
      </c>
      <c r="O21" s="95"/>
      <c r="P21" s="64">
        <v>15</v>
      </c>
      <c r="Q21" s="64">
        <v>5</v>
      </c>
      <c r="R21" s="64">
        <v>0</v>
      </c>
      <c r="S21" s="64">
        <v>10</v>
      </c>
      <c r="T21" s="64">
        <v>15</v>
      </c>
      <c r="U21" s="64">
        <v>10</v>
      </c>
      <c r="V21" s="64">
        <v>30</v>
      </c>
      <c r="W21" s="58">
        <f>SUM(P21:V21)</f>
        <v>85</v>
      </c>
      <c r="X21" s="119" t="s">
        <v>154</v>
      </c>
      <c r="Y21" s="121" t="s">
        <v>22</v>
      </c>
      <c r="Z21" s="123" t="str">
        <f>IF(AND(X21&lt;&gt;"",Y21&lt;&gt;""),VLOOKUP(X21&amp;Y21,[2]Hoja5!L7:M31,2,FALSE),"")</f>
        <v>Extrema</v>
      </c>
      <c r="AA21" s="125" t="s">
        <v>25</v>
      </c>
      <c r="AB21" s="106"/>
      <c r="AC21" s="109"/>
      <c r="AD21" s="109"/>
      <c r="AE21" s="109"/>
      <c r="AF21" s="109"/>
      <c r="AG21" s="113"/>
      <c r="AH21" s="114"/>
    </row>
    <row r="22" spans="1:34" s="26" customFormat="1" ht="43.5" customHeight="1" x14ac:dyDescent="0.2">
      <c r="A22" s="115"/>
      <c r="B22" s="109"/>
      <c r="C22" s="106"/>
      <c r="D22" s="106"/>
      <c r="E22" s="113"/>
      <c r="F22" s="109"/>
      <c r="G22" s="138"/>
      <c r="H22" s="138"/>
      <c r="I22" s="73"/>
      <c r="J22" s="139"/>
      <c r="K22" s="140"/>
      <c r="L22" s="123"/>
      <c r="M22" s="119"/>
      <c r="N22" s="39" t="s">
        <v>287</v>
      </c>
      <c r="O22" s="95"/>
      <c r="P22" s="64">
        <v>15</v>
      </c>
      <c r="Q22" s="64">
        <v>5</v>
      </c>
      <c r="R22" s="64">
        <v>0</v>
      </c>
      <c r="S22" s="64">
        <v>10</v>
      </c>
      <c r="T22" s="64">
        <v>15</v>
      </c>
      <c r="U22" s="64">
        <v>10</v>
      </c>
      <c r="V22" s="64">
        <v>30</v>
      </c>
      <c r="W22" s="58">
        <f>SUM(P22:V22)</f>
        <v>85</v>
      </c>
      <c r="X22" s="119" t="s">
        <v>154</v>
      </c>
      <c r="Y22" s="121" t="s">
        <v>22</v>
      </c>
      <c r="Z22" s="123" t="str">
        <f>IF(AND(X22&lt;&gt;"",Y22&lt;&gt;""),VLOOKUP(X22&amp;Y22,[2]Hoja5!L8:M32,2,FALSE),"")</f>
        <v>Extrema</v>
      </c>
      <c r="AA22" s="125" t="s">
        <v>25</v>
      </c>
      <c r="AB22" s="106"/>
      <c r="AC22" s="109"/>
      <c r="AD22" s="109"/>
      <c r="AE22" s="109"/>
      <c r="AF22" s="109"/>
      <c r="AG22" s="113"/>
      <c r="AH22" s="114"/>
    </row>
    <row r="23" spans="1:34" s="26" customFormat="1" ht="43.5" customHeight="1" x14ac:dyDescent="0.2">
      <c r="A23" s="115"/>
      <c r="B23" s="109"/>
      <c r="C23" s="106"/>
      <c r="D23" s="106"/>
      <c r="E23" s="113"/>
      <c r="F23" s="109"/>
      <c r="G23" s="138"/>
      <c r="H23" s="138"/>
      <c r="I23" s="73"/>
      <c r="J23" s="139"/>
      <c r="K23" s="140" t="s">
        <v>37</v>
      </c>
      <c r="L23" s="123"/>
      <c r="M23" s="119" t="s">
        <v>126</v>
      </c>
      <c r="N23" s="39" t="s">
        <v>288</v>
      </c>
      <c r="O23" s="99"/>
      <c r="P23" s="64">
        <v>15</v>
      </c>
      <c r="Q23" s="64">
        <v>5</v>
      </c>
      <c r="R23" s="64">
        <v>0</v>
      </c>
      <c r="S23" s="64">
        <v>10</v>
      </c>
      <c r="T23" s="64">
        <v>15</v>
      </c>
      <c r="U23" s="64">
        <v>10</v>
      </c>
      <c r="V23" s="64">
        <v>30</v>
      </c>
      <c r="W23" s="58">
        <f t="shared" ref="W23" si="4">SUM(P23:V23)</f>
        <v>85</v>
      </c>
      <c r="X23" s="119" t="s">
        <v>154</v>
      </c>
      <c r="Y23" s="121" t="s">
        <v>22</v>
      </c>
      <c r="Z23" s="123" t="str">
        <f>IF(AND(X23&lt;&gt;"",Y23&lt;&gt;""),VLOOKUP(X23&amp;Y23,[2]Hoja5!L9:M33,2,FALSE),"")</f>
        <v>Extrema</v>
      </c>
      <c r="AA23" s="125" t="s">
        <v>25</v>
      </c>
      <c r="AB23" s="106"/>
      <c r="AC23" s="109"/>
      <c r="AD23" s="109"/>
      <c r="AE23" s="109"/>
      <c r="AF23" s="109"/>
      <c r="AG23" s="113"/>
      <c r="AH23" s="114"/>
    </row>
    <row r="24" spans="1:34" s="26" customFormat="1" ht="72.75" customHeight="1" x14ac:dyDescent="0.2">
      <c r="A24" s="115">
        <v>3</v>
      </c>
      <c r="B24" s="109" t="s">
        <v>293</v>
      </c>
      <c r="C24" s="106" t="s">
        <v>199</v>
      </c>
      <c r="D24" s="106" t="s">
        <v>400</v>
      </c>
      <c r="E24" s="113" t="s">
        <v>264</v>
      </c>
      <c r="F24" s="109" t="s">
        <v>19</v>
      </c>
      <c r="G24" s="138" t="s">
        <v>337</v>
      </c>
      <c r="H24" s="138" t="s">
        <v>338</v>
      </c>
      <c r="I24" s="74" t="s">
        <v>339</v>
      </c>
      <c r="J24" s="139" t="s">
        <v>154</v>
      </c>
      <c r="K24" s="140" t="s">
        <v>22</v>
      </c>
      <c r="L24" s="123" t="str">
        <f>IF(AND(J24&lt;&gt;"",K24&lt;&gt;""),VLOOKUP(J24&amp;K24,Hoja5!$L3:$M27,2,FALSE),"")</f>
        <v>Extrema</v>
      </c>
      <c r="M24" s="119" t="s">
        <v>126</v>
      </c>
      <c r="N24" s="39" t="s">
        <v>204</v>
      </c>
      <c r="O24" s="94" t="s">
        <v>27</v>
      </c>
      <c r="P24" s="64">
        <v>15</v>
      </c>
      <c r="Q24" s="64">
        <v>5</v>
      </c>
      <c r="R24" s="64">
        <v>5</v>
      </c>
      <c r="S24" s="64">
        <v>5</v>
      </c>
      <c r="T24" s="64">
        <v>10</v>
      </c>
      <c r="U24" s="64">
        <v>10</v>
      </c>
      <c r="V24" s="64">
        <v>10</v>
      </c>
      <c r="W24" s="56">
        <f t="shared" si="0"/>
        <v>60</v>
      </c>
      <c r="X24" s="119" t="s">
        <v>21</v>
      </c>
      <c r="Y24" s="121" t="s">
        <v>22</v>
      </c>
      <c r="Z24" s="123" t="str">
        <f>IF(AND(X24&lt;&gt;"",Y24&lt;&gt;""),VLOOKUP(X24&amp;Y24,Hoja5!L4:M27,2,FALSE),"")</f>
        <v>Alta</v>
      </c>
      <c r="AA24" s="125" t="s">
        <v>25</v>
      </c>
      <c r="AB24" s="106" t="s">
        <v>372</v>
      </c>
      <c r="AC24" s="109" t="s">
        <v>200</v>
      </c>
      <c r="AD24" s="109" t="s">
        <v>128</v>
      </c>
      <c r="AE24" s="109" t="s">
        <v>148</v>
      </c>
      <c r="AF24" s="109" t="s">
        <v>144</v>
      </c>
      <c r="AG24" s="113" t="s">
        <v>394</v>
      </c>
      <c r="AH24" s="114" t="s">
        <v>366</v>
      </c>
    </row>
    <row r="25" spans="1:34" s="26" customFormat="1" ht="72.75" customHeight="1" x14ac:dyDescent="0.2">
      <c r="A25" s="115"/>
      <c r="B25" s="109"/>
      <c r="C25" s="106"/>
      <c r="D25" s="106"/>
      <c r="E25" s="113"/>
      <c r="F25" s="109"/>
      <c r="G25" s="138"/>
      <c r="H25" s="138"/>
      <c r="I25" s="74"/>
      <c r="J25" s="139"/>
      <c r="K25" s="140"/>
      <c r="L25" s="123"/>
      <c r="M25" s="119"/>
      <c r="N25" s="39" t="s">
        <v>205</v>
      </c>
      <c r="O25" s="95"/>
      <c r="P25" s="64">
        <v>15</v>
      </c>
      <c r="Q25" s="64">
        <v>5</v>
      </c>
      <c r="R25" s="64">
        <v>5</v>
      </c>
      <c r="S25" s="64">
        <v>5</v>
      </c>
      <c r="T25" s="64">
        <v>10</v>
      </c>
      <c r="U25" s="64">
        <v>10</v>
      </c>
      <c r="V25" s="64">
        <v>10</v>
      </c>
      <c r="W25" s="56">
        <f t="shared" si="0"/>
        <v>60</v>
      </c>
      <c r="X25" s="119"/>
      <c r="Y25" s="121"/>
      <c r="Z25" s="123"/>
      <c r="AA25" s="125"/>
      <c r="AB25" s="106"/>
      <c r="AC25" s="109"/>
      <c r="AD25" s="109"/>
      <c r="AE25" s="109"/>
      <c r="AF25" s="109"/>
      <c r="AG25" s="113"/>
      <c r="AH25" s="114"/>
    </row>
    <row r="26" spans="1:34" s="26" customFormat="1" ht="72.75" customHeight="1" x14ac:dyDescent="0.2">
      <c r="A26" s="115"/>
      <c r="B26" s="109"/>
      <c r="C26" s="106"/>
      <c r="D26" s="106"/>
      <c r="E26" s="113"/>
      <c r="F26" s="109"/>
      <c r="G26" s="138"/>
      <c r="H26" s="138"/>
      <c r="I26" s="74"/>
      <c r="J26" s="139"/>
      <c r="K26" s="140"/>
      <c r="L26" s="123"/>
      <c r="M26" s="119"/>
      <c r="N26" s="39" t="s">
        <v>206</v>
      </c>
      <c r="O26" s="95"/>
      <c r="P26" s="64">
        <v>15</v>
      </c>
      <c r="Q26" s="64">
        <v>5</v>
      </c>
      <c r="R26" s="64">
        <v>5</v>
      </c>
      <c r="S26" s="64">
        <v>10</v>
      </c>
      <c r="T26" s="64">
        <v>10</v>
      </c>
      <c r="U26" s="64">
        <v>10</v>
      </c>
      <c r="V26" s="64">
        <v>20</v>
      </c>
      <c r="W26" s="56">
        <f t="shared" si="0"/>
        <v>75</v>
      </c>
      <c r="X26" s="119"/>
      <c r="Y26" s="121"/>
      <c r="Z26" s="123"/>
      <c r="AA26" s="125"/>
      <c r="AB26" s="106"/>
      <c r="AC26" s="109"/>
      <c r="AD26" s="109"/>
      <c r="AE26" s="109"/>
      <c r="AF26" s="109"/>
      <c r="AG26" s="113"/>
      <c r="AH26" s="114"/>
    </row>
    <row r="27" spans="1:34" s="26" customFormat="1" ht="72.75" customHeight="1" x14ac:dyDescent="0.2">
      <c r="A27" s="115"/>
      <c r="B27" s="109"/>
      <c r="C27" s="106"/>
      <c r="D27" s="106"/>
      <c r="E27" s="113"/>
      <c r="F27" s="109"/>
      <c r="G27" s="138"/>
      <c r="H27" s="138"/>
      <c r="I27" s="74"/>
      <c r="J27" s="139"/>
      <c r="K27" s="140"/>
      <c r="L27" s="123"/>
      <c r="M27" s="119"/>
      <c r="N27" s="39" t="s">
        <v>208</v>
      </c>
      <c r="O27" s="95"/>
      <c r="P27" s="64">
        <v>15</v>
      </c>
      <c r="Q27" s="64">
        <v>5</v>
      </c>
      <c r="R27" s="64">
        <v>5</v>
      </c>
      <c r="S27" s="64">
        <v>10</v>
      </c>
      <c r="T27" s="64">
        <v>10</v>
      </c>
      <c r="U27" s="64">
        <v>10</v>
      </c>
      <c r="V27" s="64">
        <v>20</v>
      </c>
      <c r="W27" s="56">
        <f t="shared" ref="W27:W30" si="5">SUM(P27:V27)</f>
        <v>75</v>
      </c>
      <c r="X27" s="119"/>
      <c r="Y27" s="121"/>
      <c r="Z27" s="123"/>
      <c r="AA27" s="125"/>
      <c r="AB27" s="106"/>
      <c r="AC27" s="109"/>
      <c r="AD27" s="109"/>
      <c r="AE27" s="109"/>
      <c r="AF27" s="109"/>
      <c r="AG27" s="113"/>
      <c r="AH27" s="114"/>
    </row>
    <row r="28" spans="1:34" s="26" customFormat="1" ht="72.75" customHeight="1" x14ac:dyDescent="0.2">
      <c r="A28" s="115"/>
      <c r="B28" s="109"/>
      <c r="C28" s="106"/>
      <c r="D28" s="106"/>
      <c r="E28" s="113"/>
      <c r="F28" s="109"/>
      <c r="G28" s="138"/>
      <c r="H28" s="138"/>
      <c r="I28" s="74"/>
      <c r="J28" s="139"/>
      <c r="K28" s="140"/>
      <c r="L28" s="123"/>
      <c r="M28" s="119"/>
      <c r="N28" s="39" t="s">
        <v>207</v>
      </c>
      <c r="O28" s="95"/>
      <c r="P28" s="64">
        <v>15</v>
      </c>
      <c r="Q28" s="64">
        <v>5</v>
      </c>
      <c r="R28" s="64">
        <v>5</v>
      </c>
      <c r="S28" s="64">
        <v>5</v>
      </c>
      <c r="T28" s="64">
        <v>10</v>
      </c>
      <c r="U28" s="64">
        <v>10</v>
      </c>
      <c r="V28" s="64">
        <v>15</v>
      </c>
      <c r="W28" s="56">
        <f t="shared" si="5"/>
        <v>65</v>
      </c>
      <c r="X28" s="119"/>
      <c r="Y28" s="121"/>
      <c r="Z28" s="123"/>
      <c r="AA28" s="125"/>
      <c r="AB28" s="106"/>
      <c r="AC28" s="109"/>
      <c r="AD28" s="109"/>
      <c r="AE28" s="109"/>
      <c r="AF28" s="109"/>
      <c r="AG28" s="113"/>
      <c r="AH28" s="114"/>
    </row>
    <row r="29" spans="1:34" s="26" customFormat="1" ht="84.75" customHeight="1" x14ac:dyDescent="0.2">
      <c r="A29" s="115"/>
      <c r="B29" s="109"/>
      <c r="C29" s="106"/>
      <c r="D29" s="106"/>
      <c r="E29" s="113"/>
      <c r="F29" s="109"/>
      <c r="G29" s="138"/>
      <c r="H29" s="138"/>
      <c r="I29" s="74"/>
      <c r="J29" s="139"/>
      <c r="K29" s="140"/>
      <c r="L29" s="123"/>
      <c r="M29" s="119"/>
      <c r="N29" s="39" t="s">
        <v>373</v>
      </c>
      <c r="O29" s="95"/>
      <c r="P29" s="64">
        <v>10</v>
      </c>
      <c r="Q29" s="64">
        <v>5</v>
      </c>
      <c r="R29" s="64">
        <v>0</v>
      </c>
      <c r="S29" s="64">
        <v>10</v>
      </c>
      <c r="T29" s="64">
        <v>15</v>
      </c>
      <c r="U29" s="64">
        <v>10</v>
      </c>
      <c r="V29" s="64">
        <v>30</v>
      </c>
      <c r="W29" s="56">
        <f t="shared" si="5"/>
        <v>80</v>
      </c>
      <c r="X29" s="119" t="s">
        <v>154</v>
      </c>
      <c r="Y29" s="121" t="s">
        <v>22</v>
      </c>
      <c r="Z29" s="123" t="e">
        <f>IF(AND(X29&lt;&gt;"",Y29&lt;&gt;""),VLOOKUP(X29&amp;Y29,Hoja5!L17:M41,2,FALSE),"")</f>
        <v>#N/A</v>
      </c>
      <c r="AA29" s="125" t="s">
        <v>25</v>
      </c>
      <c r="AB29" s="106"/>
      <c r="AC29" s="109"/>
      <c r="AD29" s="109"/>
      <c r="AE29" s="109"/>
      <c r="AF29" s="109"/>
      <c r="AG29" s="113"/>
      <c r="AH29" s="114"/>
    </row>
    <row r="30" spans="1:34" s="26" customFormat="1" ht="78" customHeight="1" x14ac:dyDescent="0.2">
      <c r="A30" s="115"/>
      <c r="B30" s="109"/>
      <c r="C30" s="106"/>
      <c r="D30" s="106"/>
      <c r="E30" s="113"/>
      <c r="F30" s="109"/>
      <c r="G30" s="138" t="s">
        <v>161</v>
      </c>
      <c r="H30" s="138" t="s">
        <v>160</v>
      </c>
      <c r="I30" s="74" t="s">
        <v>159</v>
      </c>
      <c r="J30" s="139"/>
      <c r="K30" s="140" t="s">
        <v>37</v>
      </c>
      <c r="L30" s="123"/>
      <c r="M30" s="119" t="s">
        <v>126</v>
      </c>
      <c r="N30" s="39" t="s">
        <v>291</v>
      </c>
      <c r="O30" s="99"/>
      <c r="P30" s="64">
        <v>15</v>
      </c>
      <c r="Q30" s="64">
        <v>5</v>
      </c>
      <c r="R30" s="64">
        <v>0</v>
      </c>
      <c r="S30" s="64">
        <v>10</v>
      </c>
      <c r="T30" s="64">
        <v>15</v>
      </c>
      <c r="U30" s="64">
        <v>5</v>
      </c>
      <c r="V30" s="64">
        <v>25</v>
      </c>
      <c r="W30" s="56">
        <f t="shared" si="5"/>
        <v>75</v>
      </c>
      <c r="X30" s="119" t="s">
        <v>154</v>
      </c>
      <c r="Y30" s="121" t="s">
        <v>22</v>
      </c>
      <c r="Z30" s="123" t="e">
        <f>IF(AND(X30&lt;&gt;"",Y30&lt;&gt;""),VLOOKUP(X30&amp;Y30,Hoja5!L18:M42,2,FALSE),"")</f>
        <v>#N/A</v>
      </c>
      <c r="AA30" s="125" t="s">
        <v>25</v>
      </c>
      <c r="AB30" s="106"/>
      <c r="AC30" s="109"/>
      <c r="AD30" s="109"/>
      <c r="AE30" s="109"/>
      <c r="AF30" s="109"/>
      <c r="AG30" s="113"/>
      <c r="AH30" s="114" t="s">
        <v>188</v>
      </c>
    </row>
    <row r="31" spans="1:34" s="26" customFormat="1" ht="51" customHeight="1" x14ac:dyDescent="0.2">
      <c r="A31" s="115">
        <v>4</v>
      </c>
      <c r="B31" s="109" t="s">
        <v>121</v>
      </c>
      <c r="C31" s="106" t="s">
        <v>182</v>
      </c>
      <c r="D31" s="106" t="s">
        <v>401</v>
      </c>
      <c r="E31" s="106" t="s">
        <v>269</v>
      </c>
      <c r="F31" s="109" t="s">
        <v>19</v>
      </c>
      <c r="G31" s="117" t="s">
        <v>266</v>
      </c>
      <c r="H31" s="117" t="s">
        <v>209</v>
      </c>
      <c r="I31" s="71" t="s">
        <v>340</v>
      </c>
      <c r="J31" s="119" t="s">
        <v>33</v>
      </c>
      <c r="K31" s="121" t="s">
        <v>37</v>
      </c>
      <c r="L31" s="123" t="str">
        <f>IF(AND(J31&lt;&gt;"",K31&lt;&gt;""),VLOOKUP(J31&amp;K31,Hoja5!$L3:$M27,2,FALSE),"")</f>
        <v>Extrema</v>
      </c>
      <c r="M31" s="119" t="s">
        <v>126</v>
      </c>
      <c r="N31" s="39" t="s">
        <v>214</v>
      </c>
      <c r="O31" s="121" t="s">
        <v>27</v>
      </c>
      <c r="P31" s="64">
        <v>15</v>
      </c>
      <c r="Q31" s="64">
        <v>5</v>
      </c>
      <c r="R31" s="64">
        <v>5</v>
      </c>
      <c r="S31" s="64">
        <v>10</v>
      </c>
      <c r="T31" s="64">
        <v>15</v>
      </c>
      <c r="U31" s="64">
        <v>10</v>
      </c>
      <c r="V31" s="64">
        <v>20</v>
      </c>
      <c r="W31" s="56">
        <f>SUM(P31:V31)</f>
        <v>80</v>
      </c>
      <c r="X31" s="119" t="s">
        <v>154</v>
      </c>
      <c r="Y31" s="121" t="s">
        <v>22</v>
      </c>
      <c r="Z31" s="123" t="str">
        <f>IF(AND(X31&lt;&gt;"",Y31&lt;&gt;""),VLOOKUP(X31&amp;Y31,Hoja5!L4:M27,2,FALSE),"")</f>
        <v>Extrema</v>
      </c>
      <c r="AA31" s="125" t="s">
        <v>25</v>
      </c>
      <c r="AB31" s="106" t="s">
        <v>155</v>
      </c>
      <c r="AC31" s="109" t="s">
        <v>131</v>
      </c>
      <c r="AD31" s="109" t="s">
        <v>128</v>
      </c>
      <c r="AE31" s="109" t="s">
        <v>148</v>
      </c>
      <c r="AF31" s="109" t="s">
        <v>144</v>
      </c>
      <c r="AG31" s="106" t="s">
        <v>391</v>
      </c>
      <c r="AH31" s="111" t="s">
        <v>184</v>
      </c>
    </row>
    <row r="32" spans="1:34" s="26" customFormat="1" ht="51" customHeight="1" x14ac:dyDescent="0.2">
      <c r="A32" s="115"/>
      <c r="B32" s="109"/>
      <c r="C32" s="106"/>
      <c r="D32" s="106"/>
      <c r="E32" s="106"/>
      <c r="F32" s="109"/>
      <c r="G32" s="117"/>
      <c r="H32" s="117"/>
      <c r="I32" s="71"/>
      <c r="J32" s="119"/>
      <c r="K32" s="121"/>
      <c r="L32" s="123"/>
      <c r="M32" s="119"/>
      <c r="N32" s="39" t="s">
        <v>258</v>
      </c>
      <c r="O32" s="121"/>
      <c r="P32" s="64">
        <v>15</v>
      </c>
      <c r="Q32" s="64">
        <v>5</v>
      </c>
      <c r="R32" s="64">
        <v>10</v>
      </c>
      <c r="S32" s="64">
        <v>10</v>
      </c>
      <c r="T32" s="64">
        <v>15</v>
      </c>
      <c r="U32" s="64">
        <v>10</v>
      </c>
      <c r="V32" s="64">
        <v>20</v>
      </c>
      <c r="W32" s="56">
        <f t="shared" ref="W32:W44" si="6">SUM(P32:V32)</f>
        <v>85</v>
      </c>
      <c r="X32" s="119"/>
      <c r="Y32" s="121"/>
      <c r="Z32" s="123"/>
      <c r="AA32" s="125"/>
      <c r="AB32" s="106"/>
      <c r="AC32" s="109"/>
      <c r="AD32" s="109"/>
      <c r="AE32" s="109"/>
      <c r="AF32" s="109"/>
      <c r="AG32" s="106"/>
      <c r="AH32" s="111"/>
    </row>
    <row r="33" spans="1:34" s="26" customFormat="1" ht="51" customHeight="1" x14ac:dyDescent="0.2">
      <c r="A33" s="115"/>
      <c r="B33" s="109"/>
      <c r="C33" s="106"/>
      <c r="D33" s="106"/>
      <c r="E33" s="106"/>
      <c r="F33" s="109"/>
      <c r="G33" s="117"/>
      <c r="H33" s="117"/>
      <c r="I33" s="71"/>
      <c r="J33" s="119"/>
      <c r="K33" s="121"/>
      <c r="L33" s="123"/>
      <c r="M33" s="119"/>
      <c r="N33" s="39" t="s">
        <v>213</v>
      </c>
      <c r="O33" s="121"/>
      <c r="P33" s="64">
        <v>15</v>
      </c>
      <c r="Q33" s="64">
        <v>5</v>
      </c>
      <c r="R33" s="64">
        <v>5</v>
      </c>
      <c r="S33" s="64">
        <v>10</v>
      </c>
      <c r="T33" s="64">
        <v>15</v>
      </c>
      <c r="U33" s="64">
        <v>10</v>
      </c>
      <c r="V33" s="64">
        <v>20</v>
      </c>
      <c r="W33" s="56">
        <f t="shared" ref="W33" si="7">SUM(P33:V33)</f>
        <v>80</v>
      </c>
      <c r="X33" s="119"/>
      <c r="Y33" s="121"/>
      <c r="Z33" s="123"/>
      <c r="AA33" s="125"/>
      <c r="AB33" s="106"/>
      <c r="AC33" s="109"/>
      <c r="AD33" s="109"/>
      <c r="AE33" s="109"/>
      <c r="AF33" s="109"/>
      <c r="AG33" s="106"/>
      <c r="AH33" s="111"/>
    </row>
    <row r="34" spans="1:34" s="26" customFormat="1" ht="51" customHeight="1" x14ac:dyDescent="0.2">
      <c r="A34" s="115"/>
      <c r="B34" s="109"/>
      <c r="C34" s="106"/>
      <c r="D34" s="106"/>
      <c r="E34" s="106"/>
      <c r="F34" s="109"/>
      <c r="G34" s="117"/>
      <c r="H34" s="117"/>
      <c r="I34" s="71"/>
      <c r="J34" s="119"/>
      <c r="K34" s="121"/>
      <c r="L34" s="123"/>
      <c r="M34" s="119"/>
      <c r="N34" s="39" t="s">
        <v>212</v>
      </c>
      <c r="O34" s="121"/>
      <c r="P34" s="64">
        <v>15</v>
      </c>
      <c r="Q34" s="64">
        <v>5</v>
      </c>
      <c r="R34" s="64">
        <v>5</v>
      </c>
      <c r="S34" s="64">
        <v>10</v>
      </c>
      <c r="T34" s="64">
        <v>15</v>
      </c>
      <c r="U34" s="64">
        <v>10</v>
      </c>
      <c r="V34" s="64">
        <v>20</v>
      </c>
      <c r="W34" s="56">
        <f t="shared" si="6"/>
        <v>80</v>
      </c>
      <c r="X34" s="119"/>
      <c r="Y34" s="121"/>
      <c r="Z34" s="123"/>
      <c r="AA34" s="125"/>
      <c r="AB34" s="106"/>
      <c r="AC34" s="109"/>
      <c r="AD34" s="109"/>
      <c r="AE34" s="109"/>
      <c r="AF34" s="109"/>
      <c r="AG34" s="106"/>
      <c r="AH34" s="111"/>
    </row>
    <row r="35" spans="1:34" s="26" customFormat="1" ht="51" customHeight="1" x14ac:dyDescent="0.2">
      <c r="A35" s="115"/>
      <c r="B35" s="109"/>
      <c r="C35" s="106"/>
      <c r="D35" s="106"/>
      <c r="E35" s="106"/>
      <c r="F35" s="109"/>
      <c r="G35" s="117"/>
      <c r="H35" s="117"/>
      <c r="I35" s="71"/>
      <c r="J35" s="119"/>
      <c r="K35" s="121"/>
      <c r="L35" s="123"/>
      <c r="M35" s="119"/>
      <c r="N35" s="39" t="s">
        <v>211</v>
      </c>
      <c r="O35" s="121" t="s">
        <v>27</v>
      </c>
      <c r="P35" s="64">
        <v>15</v>
      </c>
      <c r="Q35" s="64">
        <v>5</v>
      </c>
      <c r="R35" s="64">
        <v>5</v>
      </c>
      <c r="S35" s="64">
        <v>10</v>
      </c>
      <c r="T35" s="64">
        <v>15</v>
      </c>
      <c r="U35" s="64">
        <v>10</v>
      </c>
      <c r="V35" s="64">
        <v>20</v>
      </c>
      <c r="W35" s="56">
        <f t="shared" si="6"/>
        <v>80</v>
      </c>
      <c r="X35" s="119" t="s">
        <v>154</v>
      </c>
      <c r="Y35" s="121" t="s">
        <v>22</v>
      </c>
      <c r="Z35" s="123" t="e">
        <f>IF(AND(X35&lt;&gt;"",Y35&lt;&gt;""),VLOOKUP(X35&amp;Y35,Hoja5!L22:M46,2,FALSE),"")</f>
        <v>#N/A</v>
      </c>
      <c r="AA35" s="125" t="s">
        <v>25</v>
      </c>
      <c r="AB35" s="106"/>
      <c r="AC35" s="109"/>
      <c r="AD35" s="109"/>
      <c r="AE35" s="109"/>
      <c r="AF35" s="109"/>
      <c r="AG35" s="106"/>
      <c r="AH35" s="111"/>
    </row>
    <row r="36" spans="1:34" s="26" customFormat="1" ht="51" customHeight="1" x14ac:dyDescent="0.2">
      <c r="A36" s="115"/>
      <c r="B36" s="109"/>
      <c r="C36" s="106"/>
      <c r="D36" s="106"/>
      <c r="E36" s="106"/>
      <c r="F36" s="109"/>
      <c r="G36" s="117" t="s">
        <v>161</v>
      </c>
      <c r="H36" s="117" t="s">
        <v>160</v>
      </c>
      <c r="I36" s="71" t="s">
        <v>159</v>
      </c>
      <c r="J36" s="119"/>
      <c r="K36" s="121" t="s">
        <v>37</v>
      </c>
      <c r="L36" s="123"/>
      <c r="M36" s="119" t="s">
        <v>126</v>
      </c>
      <c r="N36" s="39" t="s">
        <v>210</v>
      </c>
      <c r="O36" s="121" t="s">
        <v>27</v>
      </c>
      <c r="P36" s="64">
        <v>15</v>
      </c>
      <c r="Q36" s="64">
        <v>5</v>
      </c>
      <c r="R36" s="64">
        <v>5</v>
      </c>
      <c r="S36" s="64">
        <v>10</v>
      </c>
      <c r="T36" s="64">
        <v>15</v>
      </c>
      <c r="U36" s="64">
        <v>10</v>
      </c>
      <c r="V36" s="64">
        <v>25</v>
      </c>
      <c r="W36" s="56">
        <f t="shared" si="6"/>
        <v>85</v>
      </c>
      <c r="X36" s="119" t="s">
        <v>154</v>
      </c>
      <c r="Y36" s="121" t="s">
        <v>22</v>
      </c>
      <c r="Z36" s="123" t="e">
        <f>IF(AND(X36&lt;&gt;"",Y36&lt;&gt;""),VLOOKUP(X36&amp;Y36,Hoja5!L23:M47,2,FALSE),"")</f>
        <v>#N/A</v>
      </c>
      <c r="AA36" s="125" t="s">
        <v>25</v>
      </c>
      <c r="AB36" s="106"/>
      <c r="AC36" s="109"/>
      <c r="AD36" s="109"/>
      <c r="AE36" s="109"/>
      <c r="AF36" s="109"/>
      <c r="AG36" s="106"/>
      <c r="AH36" s="111" t="s">
        <v>188</v>
      </c>
    </row>
    <row r="37" spans="1:34" s="26" customFormat="1" ht="42.75" customHeight="1" x14ac:dyDescent="0.2">
      <c r="A37" s="115">
        <v>5</v>
      </c>
      <c r="B37" s="109" t="s">
        <v>225</v>
      </c>
      <c r="C37" s="106" t="s">
        <v>341</v>
      </c>
      <c r="D37" s="106" t="s">
        <v>402</v>
      </c>
      <c r="E37" s="106" t="s">
        <v>268</v>
      </c>
      <c r="F37" s="109" t="s">
        <v>19</v>
      </c>
      <c r="G37" s="117" t="s">
        <v>267</v>
      </c>
      <c r="H37" s="117" t="s">
        <v>185</v>
      </c>
      <c r="I37" s="71" t="s">
        <v>342</v>
      </c>
      <c r="J37" s="119" t="s">
        <v>154</v>
      </c>
      <c r="K37" s="121" t="s">
        <v>22</v>
      </c>
      <c r="L37" s="123" t="str">
        <f>IF(AND(J37&lt;&gt;"",K37&lt;&gt;""),VLOOKUP(J37&amp;K37,Hoja5!$L3:$M27,2,FALSE),"")</f>
        <v>Extrema</v>
      </c>
      <c r="M37" s="119" t="s">
        <v>126</v>
      </c>
      <c r="N37" s="39" t="s">
        <v>215</v>
      </c>
      <c r="O37" s="121" t="s">
        <v>27</v>
      </c>
      <c r="P37" s="64">
        <v>15</v>
      </c>
      <c r="Q37" s="64">
        <v>5</v>
      </c>
      <c r="R37" s="64">
        <v>5</v>
      </c>
      <c r="S37" s="64">
        <v>10</v>
      </c>
      <c r="T37" s="64">
        <v>10</v>
      </c>
      <c r="U37" s="64">
        <v>10</v>
      </c>
      <c r="V37" s="64">
        <v>20</v>
      </c>
      <c r="W37" s="56">
        <f>SUM(P37:V37)</f>
        <v>75</v>
      </c>
      <c r="X37" s="119" t="s">
        <v>21</v>
      </c>
      <c r="Y37" s="121" t="s">
        <v>22</v>
      </c>
      <c r="Z37" s="123" t="str">
        <f>IF(AND(X37&lt;&gt;"",Y37&lt;&gt;""),VLOOKUP(X37&amp;Y37,Hoja5!L3:M27,2,FALSE),"")</f>
        <v>Alta</v>
      </c>
      <c r="AA37" s="125" t="s">
        <v>25</v>
      </c>
      <c r="AB37" s="106" t="s">
        <v>186</v>
      </c>
      <c r="AC37" s="109" t="s">
        <v>131</v>
      </c>
      <c r="AD37" s="109" t="s">
        <v>156</v>
      </c>
      <c r="AE37" s="109" t="s">
        <v>148</v>
      </c>
      <c r="AF37" s="109" t="s">
        <v>144</v>
      </c>
      <c r="AG37" s="106" t="s">
        <v>367</v>
      </c>
      <c r="AH37" s="111" t="s">
        <v>331</v>
      </c>
    </row>
    <row r="38" spans="1:34" s="26" customFormat="1" ht="42.75" customHeight="1" x14ac:dyDescent="0.2">
      <c r="A38" s="115"/>
      <c r="B38" s="109"/>
      <c r="C38" s="106"/>
      <c r="D38" s="106"/>
      <c r="E38" s="106"/>
      <c r="F38" s="109"/>
      <c r="G38" s="117"/>
      <c r="H38" s="117"/>
      <c r="I38" s="71"/>
      <c r="J38" s="119"/>
      <c r="K38" s="121"/>
      <c r="L38" s="123"/>
      <c r="M38" s="119"/>
      <c r="N38" s="39" t="s">
        <v>216</v>
      </c>
      <c r="O38" s="121"/>
      <c r="P38" s="64">
        <v>15</v>
      </c>
      <c r="Q38" s="64">
        <v>5</v>
      </c>
      <c r="R38" s="64">
        <v>5</v>
      </c>
      <c r="S38" s="64">
        <v>10</v>
      </c>
      <c r="T38" s="64">
        <v>10</v>
      </c>
      <c r="U38" s="64">
        <v>10</v>
      </c>
      <c r="V38" s="64">
        <v>20</v>
      </c>
      <c r="W38" s="56">
        <f t="shared" si="6"/>
        <v>75</v>
      </c>
      <c r="X38" s="119"/>
      <c r="Y38" s="121"/>
      <c r="Z38" s="123"/>
      <c r="AA38" s="125"/>
      <c r="AB38" s="106"/>
      <c r="AC38" s="109"/>
      <c r="AD38" s="109"/>
      <c r="AE38" s="109"/>
      <c r="AF38" s="109"/>
      <c r="AG38" s="106"/>
      <c r="AH38" s="111"/>
    </row>
    <row r="39" spans="1:34" s="26" customFormat="1" ht="42.75" customHeight="1" x14ac:dyDescent="0.2">
      <c r="A39" s="115"/>
      <c r="B39" s="109"/>
      <c r="C39" s="106"/>
      <c r="D39" s="106"/>
      <c r="E39" s="106"/>
      <c r="F39" s="109"/>
      <c r="G39" s="117"/>
      <c r="H39" s="117"/>
      <c r="I39" s="71"/>
      <c r="J39" s="119"/>
      <c r="K39" s="121"/>
      <c r="L39" s="123"/>
      <c r="M39" s="119"/>
      <c r="N39" s="39" t="s">
        <v>217</v>
      </c>
      <c r="O39" s="121"/>
      <c r="P39" s="64">
        <v>15</v>
      </c>
      <c r="Q39" s="64">
        <v>5</v>
      </c>
      <c r="R39" s="64">
        <v>10</v>
      </c>
      <c r="S39" s="64">
        <v>5</v>
      </c>
      <c r="T39" s="64">
        <v>10</v>
      </c>
      <c r="U39" s="64">
        <v>10</v>
      </c>
      <c r="V39" s="64">
        <v>20</v>
      </c>
      <c r="W39" s="56">
        <f t="shared" si="6"/>
        <v>75</v>
      </c>
      <c r="X39" s="119"/>
      <c r="Y39" s="121"/>
      <c r="Z39" s="123"/>
      <c r="AA39" s="125"/>
      <c r="AB39" s="106"/>
      <c r="AC39" s="109"/>
      <c r="AD39" s="109"/>
      <c r="AE39" s="109"/>
      <c r="AF39" s="109"/>
      <c r="AG39" s="106"/>
      <c r="AH39" s="111"/>
    </row>
    <row r="40" spans="1:34" s="26" customFormat="1" ht="42.75" customHeight="1" x14ac:dyDescent="0.2">
      <c r="A40" s="115"/>
      <c r="B40" s="109"/>
      <c r="C40" s="106"/>
      <c r="D40" s="106"/>
      <c r="E40" s="106"/>
      <c r="F40" s="109"/>
      <c r="G40" s="117"/>
      <c r="H40" s="117"/>
      <c r="I40" s="71"/>
      <c r="J40" s="119"/>
      <c r="K40" s="121"/>
      <c r="L40" s="123"/>
      <c r="M40" s="119"/>
      <c r="N40" s="39" t="s">
        <v>364</v>
      </c>
      <c r="O40" s="121"/>
      <c r="P40" s="64">
        <v>15</v>
      </c>
      <c r="Q40" s="64">
        <v>5</v>
      </c>
      <c r="R40" s="64">
        <v>5</v>
      </c>
      <c r="S40" s="64">
        <v>10</v>
      </c>
      <c r="T40" s="64">
        <v>10</v>
      </c>
      <c r="U40" s="64">
        <v>10</v>
      </c>
      <c r="V40" s="64">
        <v>20</v>
      </c>
      <c r="W40" s="56">
        <f t="shared" si="6"/>
        <v>75</v>
      </c>
      <c r="X40" s="119"/>
      <c r="Y40" s="121"/>
      <c r="Z40" s="123" t="str">
        <f>IF(AND(X40&lt;&gt;"",Y40&lt;&gt;""),VLOOKUP(X40&amp;Y40,Hoja5!L24:M48,2,FALSE),"")</f>
        <v/>
      </c>
      <c r="AA40" s="125"/>
      <c r="AB40" s="106"/>
      <c r="AC40" s="109"/>
      <c r="AD40" s="109"/>
      <c r="AE40" s="109"/>
      <c r="AF40" s="109"/>
      <c r="AG40" s="106"/>
      <c r="AH40" s="111"/>
    </row>
    <row r="41" spans="1:34" s="26" customFormat="1" ht="42.75" customHeight="1" x14ac:dyDescent="0.2">
      <c r="A41" s="115"/>
      <c r="B41" s="109"/>
      <c r="C41" s="106"/>
      <c r="D41" s="106"/>
      <c r="E41" s="106"/>
      <c r="F41" s="109"/>
      <c r="G41" s="117"/>
      <c r="H41" s="117"/>
      <c r="I41" s="71"/>
      <c r="J41" s="119"/>
      <c r="K41" s="121"/>
      <c r="L41" s="123"/>
      <c r="M41" s="119"/>
      <c r="N41" s="39" t="s">
        <v>365</v>
      </c>
      <c r="O41" s="121"/>
      <c r="P41" s="64">
        <v>15</v>
      </c>
      <c r="Q41" s="64">
        <v>5</v>
      </c>
      <c r="R41" s="64">
        <v>10</v>
      </c>
      <c r="S41" s="64">
        <v>5</v>
      </c>
      <c r="T41" s="64">
        <v>15</v>
      </c>
      <c r="U41" s="64">
        <v>10</v>
      </c>
      <c r="V41" s="64">
        <v>20</v>
      </c>
      <c r="W41" s="56">
        <f t="shared" si="6"/>
        <v>80</v>
      </c>
      <c r="X41" s="119"/>
      <c r="Y41" s="121"/>
      <c r="Z41" s="123"/>
      <c r="AA41" s="125"/>
      <c r="AB41" s="106"/>
      <c r="AC41" s="109"/>
      <c r="AD41" s="109"/>
      <c r="AE41" s="109"/>
      <c r="AF41" s="109"/>
      <c r="AG41" s="106"/>
      <c r="AH41" s="111"/>
    </row>
    <row r="42" spans="1:34" s="26" customFormat="1" ht="42.75" customHeight="1" x14ac:dyDescent="0.2">
      <c r="A42" s="115"/>
      <c r="B42" s="109"/>
      <c r="C42" s="106"/>
      <c r="D42" s="106"/>
      <c r="E42" s="106"/>
      <c r="F42" s="109"/>
      <c r="G42" s="117"/>
      <c r="H42" s="117"/>
      <c r="I42" s="71"/>
      <c r="J42" s="119"/>
      <c r="K42" s="121"/>
      <c r="L42" s="123"/>
      <c r="M42" s="119"/>
      <c r="N42" s="39" t="s">
        <v>218</v>
      </c>
      <c r="O42" s="121"/>
      <c r="P42" s="64">
        <v>15</v>
      </c>
      <c r="Q42" s="64">
        <v>5</v>
      </c>
      <c r="R42" s="64">
        <v>5</v>
      </c>
      <c r="S42" s="64">
        <v>10</v>
      </c>
      <c r="T42" s="64">
        <v>10</v>
      </c>
      <c r="U42" s="64">
        <v>10</v>
      </c>
      <c r="V42" s="64">
        <v>20</v>
      </c>
      <c r="W42" s="56">
        <f t="shared" si="6"/>
        <v>75</v>
      </c>
      <c r="X42" s="119" t="s">
        <v>154</v>
      </c>
      <c r="Y42" s="121" t="s">
        <v>22</v>
      </c>
      <c r="Z42" s="123" t="e">
        <f>IF(AND(X42&lt;&gt;"",Y42&lt;&gt;""),VLOOKUP(X42&amp;Y42,Hoja5!L27:M51,2,FALSE),"")</f>
        <v>#N/A</v>
      </c>
      <c r="AA42" s="125" t="s">
        <v>25</v>
      </c>
      <c r="AB42" s="106"/>
      <c r="AC42" s="109"/>
      <c r="AD42" s="109"/>
      <c r="AE42" s="109"/>
      <c r="AF42" s="109"/>
      <c r="AG42" s="106"/>
      <c r="AH42" s="111"/>
    </row>
    <row r="43" spans="1:34" s="26" customFormat="1" ht="42.75" customHeight="1" x14ac:dyDescent="0.2">
      <c r="A43" s="115"/>
      <c r="B43" s="109"/>
      <c r="C43" s="106"/>
      <c r="D43" s="106"/>
      <c r="E43" s="106"/>
      <c r="F43" s="109"/>
      <c r="G43" s="117"/>
      <c r="H43" s="117"/>
      <c r="I43" s="71"/>
      <c r="J43" s="119"/>
      <c r="K43" s="121"/>
      <c r="L43" s="123"/>
      <c r="M43" s="119"/>
      <c r="N43" s="39" t="s">
        <v>219</v>
      </c>
      <c r="O43" s="121" t="s">
        <v>27</v>
      </c>
      <c r="P43" s="64">
        <v>15</v>
      </c>
      <c r="Q43" s="64">
        <v>5</v>
      </c>
      <c r="R43" s="64">
        <v>5</v>
      </c>
      <c r="S43" s="64">
        <v>10</v>
      </c>
      <c r="T43" s="64">
        <v>10</v>
      </c>
      <c r="U43" s="64">
        <v>10</v>
      </c>
      <c r="V43" s="64">
        <v>20</v>
      </c>
      <c r="W43" s="56">
        <f t="shared" si="6"/>
        <v>75</v>
      </c>
      <c r="X43" s="119" t="s">
        <v>154</v>
      </c>
      <c r="Y43" s="121" t="s">
        <v>22</v>
      </c>
      <c r="Z43" s="123" t="e">
        <f>IF(AND(X43&lt;&gt;"",Y43&lt;&gt;""),VLOOKUP(X43&amp;Y43,Hoja5!L28:M52,2,FALSE),"")</f>
        <v>#N/A</v>
      </c>
      <c r="AA43" s="125" t="s">
        <v>25</v>
      </c>
      <c r="AB43" s="106"/>
      <c r="AC43" s="109"/>
      <c r="AD43" s="109"/>
      <c r="AE43" s="109"/>
      <c r="AF43" s="109"/>
      <c r="AG43" s="106"/>
      <c r="AH43" s="111"/>
    </row>
    <row r="44" spans="1:34" s="26" customFormat="1" ht="47.25" customHeight="1" x14ac:dyDescent="0.2">
      <c r="A44" s="115"/>
      <c r="B44" s="109"/>
      <c r="C44" s="106"/>
      <c r="D44" s="106"/>
      <c r="E44" s="106"/>
      <c r="F44" s="109"/>
      <c r="G44" s="117" t="s">
        <v>161</v>
      </c>
      <c r="H44" s="117" t="s">
        <v>160</v>
      </c>
      <c r="I44" s="71" t="s">
        <v>159</v>
      </c>
      <c r="J44" s="119"/>
      <c r="K44" s="121" t="s">
        <v>37</v>
      </c>
      <c r="L44" s="123"/>
      <c r="M44" s="119" t="s">
        <v>126</v>
      </c>
      <c r="N44" s="39" t="s">
        <v>274</v>
      </c>
      <c r="O44" s="121" t="s">
        <v>27</v>
      </c>
      <c r="P44" s="64">
        <v>15</v>
      </c>
      <c r="Q44" s="64">
        <v>5</v>
      </c>
      <c r="R44" s="64">
        <v>5</v>
      </c>
      <c r="S44" s="64">
        <v>10</v>
      </c>
      <c r="T44" s="64">
        <v>10</v>
      </c>
      <c r="U44" s="64">
        <v>10</v>
      </c>
      <c r="V44" s="64">
        <v>20</v>
      </c>
      <c r="W44" s="56">
        <f t="shared" si="6"/>
        <v>75</v>
      </c>
      <c r="X44" s="119" t="s">
        <v>154</v>
      </c>
      <c r="Y44" s="121" t="s">
        <v>22</v>
      </c>
      <c r="Z44" s="123" t="e">
        <f>IF(AND(X44&lt;&gt;"",Y44&lt;&gt;""),VLOOKUP(X44&amp;Y44,Hoja5!L29:M53,2,FALSE),"")</f>
        <v>#N/A</v>
      </c>
      <c r="AA44" s="125" t="s">
        <v>25</v>
      </c>
      <c r="AB44" s="106"/>
      <c r="AC44" s="109"/>
      <c r="AD44" s="109"/>
      <c r="AE44" s="109"/>
      <c r="AF44" s="109"/>
      <c r="AG44" s="106"/>
      <c r="AH44" s="111" t="s">
        <v>188</v>
      </c>
    </row>
    <row r="45" spans="1:34" s="26" customFormat="1" ht="54" customHeight="1" x14ac:dyDescent="0.2">
      <c r="A45" s="115">
        <v>6</v>
      </c>
      <c r="B45" s="109" t="s">
        <v>39</v>
      </c>
      <c r="C45" s="106" t="s">
        <v>149</v>
      </c>
      <c r="D45" s="106" t="s">
        <v>403</v>
      </c>
      <c r="E45" s="106" t="s">
        <v>264</v>
      </c>
      <c r="F45" s="109" t="s">
        <v>19</v>
      </c>
      <c r="G45" s="128" t="s">
        <v>343</v>
      </c>
      <c r="H45" s="128" t="s">
        <v>344</v>
      </c>
      <c r="I45" s="71" t="s">
        <v>345</v>
      </c>
      <c r="J45" s="119" t="s">
        <v>154</v>
      </c>
      <c r="K45" s="121" t="s">
        <v>37</v>
      </c>
      <c r="L45" s="123" t="str">
        <f>IF(AND(J45&lt;&gt;"",K45&lt;&gt;""),VLOOKUP(J45&amp;K45,Hoja5!$L3:$M27,2,FALSE),"")</f>
        <v>Extrema</v>
      </c>
      <c r="M45" s="119" t="s">
        <v>126</v>
      </c>
      <c r="N45" s="39" t="s">
        <v>220</v>
      </c>
      <c r="O45" s="94" t="s">
        <v>27</v>
      </c>
      <c r="P45" s="65">
        <v>15</v>
      </c>
      <c r="Q45" s="65">
        <v>5</v>
      </c>
      <c r="R45" s="65">
        <v>0</v>
      </c>
      <c r="S45" s="65">
        <v>10</v>
      </c>
      <c r="T45" s="65">
        <v>15</v>
      </c>
      <c r="U45" s="65">
        <v>10</v>
      </c>
      <c r="V45" s="65">
        <v>30</v>
      </c>
      <c r="W45" s="56">
        <f>SUM(P45:V45)</f>
        <v>85</v>
      </c>
      <c r="X45" s="119" t="s">
        <v>17</v>
      </c>
      <c r="Y45" s="121" t="s">
        <v>37</v>
      </c>
      <c r="Z45" s="123" t="str">
        <f>IF(AND(X45&lt;&gt;"",Y45&lt;&gt;""),VLOOKUP(X45&amp;Y45,[2]Hoja5!L6:M30,2,FALSE),"")</f>
        <v>Alta</v>
      </c>
      <c r="AA45" s="125" t="s">
        <v>25</v>
      </c>
      <c r="AB45" s="106" t="s">
        <v>292</v>
      </c>
      <c r="AC45" s="109" t="s">
        <v>374</v>
      </c>
      <c r="AD45" s="109" t="s">
        <v>128</v>
      </c>
      <c r="AE45" s="109" t="s">
        <v>148</v>
      </c>
      <c r="AF45" s="109" t="s">
        <v>144</v>
      </c>
      <c r="AG45" s="166" t="s">
        <v>392</v>
      </c>
      <c r="AH45" s="134" t="s">
        <v>300</v>
      </c>
    </row>
    <row r="46" spans="1:34" s="26" customFormat="1" ht="54" customHeight="1" x14ac:dyDescent="0.2">
      <c r="A46" s="115"/>
      <c r="B46" s="109"/>
      <c r="C46" s="106"/>
      <c r="D46" s="106"/>
      <c r="E46" s="106"/>
      <c r="F46" s="109"/>
      <c r="G46" s="128"/>
      <c r="H46" s="128"/>
      <c r="I46" s="71"/>
      <c r="J46" s="119"/>
      <c r="K46" s="121"/>
      <c r="L46" s="123"/>
      <c r="M46" s="119"/>
      <c r="N46" s="39" t="s">
        <v>221</v>
      </c>
      <c r="O46" s="95"/>
      <c r="P46" s="65">
        <v>15</v>
      </c>
      <c r="Q46" s="65">
        <v>5</v>
      </c>
      <c r="R46" s="65">
        <v>0</v>
      </c>
      <c r="S46" s="65">
        <v>10</v>
      </c>
      <c r="T46" s="65">
        <v>15</v>
      </c>
      <c r="U46" s="65">
        <v>10</v>
      </c>
      <c r="V46" s="65">
        <v>30</v>
      </c>
      <c r="W46" s="56">
        <f t="shared" ref="W46:W51" si="8">SUM(P46:V46)</f>
        <v>85</v>
      </c>
      <c r="X46" s="119"/>
      <c r="Y46" s="121"/>
      <c r="Z46" s="123"/>
      <c r="AA46" s="125"/>
      <c r="AB46" s="106"/>
      <c r="AC46" s="109"/>
      <c r="AD46" s="109"/>
      <c r="AE46" s="109"/>
      <c r="AF46" s="109"/>
      <c r="AG46" s="167"/>
      <c r="AH46" s="135"/>
    </row>
    <row r="47" spans="1:34" s="26" customFormat="1" ht="54" customHeight="1" x14ac:dyDescent="0.2">
      <c r="A47" s="115"/>
      <c r="B47" s="109"/>
      <c r="C47" s="106"/>
      <c r="D47" s="106"/>
      <c r="E47" s="106"/>
      <c r="F47" s="109"/>
      <c r="G47" s="128"/>
      <c r="H47" s="128"/>
      <c r="I47" s="71"/>
      <c r="J47" s="119"/>
      <c r="K47" s="121"/>
      <c r="L47" s="123"/>
      <c r="M47" s="119"/>
      <c r="N47" s="39" t="s">
        <v>222</v>
      </c>
      <c r="O47" s="95"/>
      <c r="P47" s="65">
        <v>15</v>
      </c>
      <c r="Q47" s="65">
        <v>5</v>
      </c>
      <c r="R47" s="65">
        <v>0</v>
      </c>
      <c r="S47" s="65">
        <v>10</v>
      </c>
      <c r="T47" s="65">
        <v>15</v>
      </c>
      <c r="U47" s="65">
        <v>10</v>
      </c>
      <c r="V47" s="65">
        <v>28</v>
      </c>
      <c r="W47" s="56">
        <f t="shared" si="8"/>
        <v>83</v>
      </c>
      <c r="X47" s="119"/>
      <c r="Y47" s="121"/>
      <c r="Z47" s="123"/>
      <c r="AA47" s="125"/>
      <c r="AB47" s="106"/>
      <c r="AC47" s="109"/>
      <c r="AD47" s="109"/>
      <c r="AE47" s="109"/>
      <c r="AF47" s="109"/>
      <c r="AG47" s="167"/>
      <c r="AH47" s="135"/>
    </row>
    <row r="48" spans="1:34" s="26" customFormat="1" ht="54" customHeight="1" x14ac:dyDescent="0.2">
      <c r="A48" s="115"/>
      <c r="B48" s="109"/>
      <c r="C48" s="106"/>
      <c r="D48" s="106"/>
      <c r="E48" s="106"/>
      <c r="F48" s="109"/>
      <c r="G48" s="128"/>
      <c r="H48" s="128"/>
      <c r="I48" s="71"/>
      <c r="J48" s="119"/>
      <c r="K48" s="121"/>
      <c r="L48" s="123"/>
      <c r="M48" s="119"/>
      <c r="N48" s="39" t="s">
        <v>223</v>
      </c>
      <c r="O48" s="95"/>
      <c r="P48" s="65">
        <v>15</v>
      </c>
      <c r="Q48" s="65">
        <v>5</v>
      </c>
      <c r="R48" s="65">
        <v>5</v>
      </c>
      <c r="S48" s="65">
        <v>5</v>
      </c>
      <c r="T48" s="65">
        <v>15</v>
      </c>
      <c r="U48" s="65">
        <v>10</v>
      </c>
      <c r="V48" s="65">
        <v>30</v>
      </c>
      <c r="W48" s="56">
        <f t="shared" si="8"/>
        <v>85</v>
      </c>
      <c r="X48" s="119"/>
      <c r="Y48" s="121"/>
      <c r="Z48" s="123"/>
      <c r="AA48" s="125"/>
      <c r="AB48" s="106"/>
      <c r="AC48" s="109"/>
      <c r="AD48" s="109"/>
      <c r="AE48" s="109"/>
      <c r="AF48" s="109"/>
      <c r="AG48" s="167"/>
      <c r="AH48" s="135"/>
    </row>
    <row r="49" spans="1:35" s="26" customFormat="1" ht="54" customHeight="1" x14ac:dyDescent="0.2">
      <c r="A49" s="115"/>
      <c r="B49" s="109"/>
      <c r="C49" s="106"/>
      <c r="D49" s="106"/>
      <c r="E49" s="106"/>
      <c r="F49" s="109"/>
      <c r="G49" s="128"/>
      <c r="H49" s="128"/>
      <c r="I49" s="71"/>
      <c r="J49" s="119"/>
      <c r="K49" s="121"/>
      <c r="L49" s="123"/>
      <c r="M49" s="119"/>
      <c r="N49" s="39" t="s">
        <v>224</v>
      </c>
      <c r="O49" s="95"/>
      <c r="P49" s="65">
        <v>15</v>
      </c>
      <c r="Q49" s="65">
        <v>5</v>
      </c>
      <c r="R49" s="65">
        <v>0</v>
      </c>
      <c r="S49" s="65">
        <v>10</v>
      </c>
      <c r="T49" s="65">
        <v>15</v>
      </c>
      <c r="U49" s="65">
        <v>10</v>
      </c>
      <c r="V49" s="65">
        <v>30</v>
      </c>
      <c r="W49" s="56">
        <f t="shared" si="8"/>
        <v>85</v>
      </c>
      <c r="X49" s="119"/>
      <c r="Y49" s="121"/>
      <c r="Z49" s="123"/>
      <c r="AA49" s="125"/>
      <c r="AB49" s="106"/>
      <c r="AC49" s="109"/>
      <c r="AD49" s="109"/>
      <c r="AE49" s="109"/>
      <c r="AF49" s="109"/>
      <c r="AG49" s="167"/>
      <c r="AH49" s="135"/>
    </row>
    <row r="50" spans="1:35" s="26" customFormat="1" ht="62.25" customHeight="1" x14ac:dyDescent="0.2">
      <c r="A50" s="115"/>
      <c r="B50" s="109"/>
      <c r="C50" s="106"/>
      <c r="D50" s="106"/>
      <c r="E50" s="106"/>
      <c r="F50" s="109"/>
      <c r="G50" s="128"/>
      <c r="H50" s="128"/>
      <c r="I50" s="71"/>
      <c r="J50" s="119"/>
      <c r="K50" s="121"/>
      <c r="L50" s="123"/>
      <c r="M50" s="119"/>
      <c r="N50" s="39" t="s">
        <v>375</v>
      </c>
      <c r="O50" s="95"/>
      <c r="P50" s="65">
        <v>15</v>
      </c>
      <c r="Q50" s="65">
        <v>5</v>
      </c>
      <c r="R50" s="65">
        <v>0</v>
      </c>
      <c r="S50" s="65">
        <v>10</v>
      </c>
      <c r="T50" s="65">
        <v>15</v>
      </c>
      <c r="U50" s="65">
        <v>10</v>
      </c>
      <c r="V50" s="65">
        <v>25</v>
      </c>
      <c r="W50" s="56">
        <f t="shared" ref="W50" si="9">SUM(P50:V50)</f>
        <v>80</v>
      </c>
      <c r="X50" s="119"/>
      <c r="Y50" s="121"/>
      <c r="Z50" s="123"/>
      <c r="AA50" s="125"/>
      <c r="AB50" s="106"/>
      <c r="AC50" s="109"/>
      <c r="AD50" s="109"/>
      <c r="AE50" s="109"/>
      <c r="AF50" s="109"/>
      <c r="AG50" s="167"/>
      <c r="AH50" s="135"/>
    </row>
    <row r="51" spans="1:35" s="26" customFormat="1" ht="62.25" customHeight="1" x14ac:dyDescent="0.2">
      <c r="A51" s="115"/>
      <c r="B51" s="109"/>
      <c r="C51" s="106"/>
      <c r="D51" s="106"/>
      <c r="E51" s="106"/>
      <c r="F51" s="109"/>
      <c r="G51" s="128"/>
      <c r="H51" s="128" t="s">
        <v>160</v>
      </c>
      <c r="I51" s="71" t="s">
        <v>159</v>
      </c>
      <c r="J51" s="119"/>
      <c r="K51" s="121" t="s">
        <v>37</v>
      </c>
      <c r="L51" s="123"/>
      <c r="M51" s="119" t="s">
        <v>126</v>
      </c>
      <c r="N51" s="39" t="s">
        <v>299</v>
      </c>
      <c r="O51" s="99"/>
      <c r="P51" s="65">
        <v>15</v>
      </c>
      <c r="Q51" s="65">
        <v>5</v>
      </c>
      <c r="R51" s="65">
        <v>0</v>
      </c>
      <c r="S51" s="65">
        <v>10</v>
      </c>
      <c r="T51" s="65">
        <v>15</v>
      </c>
      <c r="U51" s="65">
        <v>10</v>
      </c>
      <c r="V51" s="65">
        <v>30</v>
      </c>
      <c r="W51" s="56">
        <f t="shared" si="8"/>
        <v>85</v>
      </c>
      <c r="X51" s="119"/>
      <c r="Y51" s="121"/>
      <c r="Z51" s="123"/>
      <c r="AA51" s="125"/>
      <c r="AB51" s="106"/>
      <c r="AC51" s="109"/>
      <c r="AD51" s="109"/>
      <c r="AE51" s="109"/>
      <c r="AF51" s="109"/>
      <c r="AG51" s="168"/>
      <c r="AH51" s="136"/>
    </row>
    <row r="52" spans="1:35" s="26" customFormat="1" ht="69" customHeight="1" x14ac:dyDescent="0.2">
      <c r="A52" s="115">
        <v>7</v>
      </c>
      <c r="B52" s="109" t="s">
        <v>124</v>
      </c>
      <c r="C52" s="113" t="s">
        <v>150</v>
      </c>
      <c r="D52" s="113" t="s">
        <v>404</v>
      </c>
      <c r="E52" s="106" t="s">
        <v>264</v>
      </c>
      <c r="F52" s="109" t="s">
        <v>19</v>
      </c>
      <c r="G52" s="137" t="s">
        <v>326</v>
      </c>
      <c r="H52" s="137" t="s">
        <v>325</v>
      </c>
      <c r="I52" s="129" t="s">
        <v>346</v>
      </c>
      <c r="J52" s="119" t="s">
        <v>154</v>
      </c>
      <c r="K52" s="121" t="s">
        <v>37</v>
      </c>
      <c r="L52" s="123" t="str">
        <f>IF(AND(J52&lt;&gt;"",K52&lt;&gt;""),VLOOKUP(J52&amp;K52,Hoja5!$L9:$M33,2,FALSE),"")</f>
        <v>Extrema</v>
      </c>
      <c r="M52" s="119" t="s">
        <v>126</v>
      </c>
      <c r="N52" s="67" t="s">
        <v>301</v>
      </c>
      <c r="O52" s="94" t="s">
        <v>27</v>
      </c>
      <c r="P52" s="67">
        <v>15</v>
      </c>
      <c r="Q52" s="67">
        <v>5</v>
      </c>
      <c r="R52" s="67">
        <v>0</v>
      </c>
      <c r="S52" s="63">
        <v>10</v>
      </c>
      <c r="T52" s="63">
        <v>15</v>
      </c>
      <c r="U52" s="63">
        <v>5</v>
      </c>
      <c r="V52" s="63">
        <v>30</v>
      </c>
      <c r="W52" s="56">
        <f t="shared" ref="W52:W60" si="10">SUM(P52:V52)</f>
        <v>80</v>
      </c>
      <c r="X52" s="119" t="s">
        <v>21</v>
      </c>
      <c r="Y52" s="121" t="s">
        <v>37</v>
      </c>
      <c r="Z52" s="123" t="str">
        <f>IF(AND(X52&lt;&gt;"",Y52&lt;&gt;""),VLOOKUP(X52&amp;Y52,Hoja5!L3:M27,2,FALSE),"")</f>
        <v>Extrema</v>
      </c>
      <c r="AA52" s="125" t="s">
        <v>25</v>
      </c>
      <c r="AB52" s="106" t="s">
        <v>305</v>
      </c>
      <c r="AC52" s="109" t="s">
        <v>306</v>
      </c>
      <c r="AD52" s="109" t="s">
        <v>307</v>
      </c>
      <c r="AE52" s="109" t="s">
        <v>148</v>
      </c>
      <c r="AF52" s="109" t="s">
        <v>144</v>
      </c>
      <c r="AG52" s="106" t="s">
        <v>334</v>
      </c>
      <c r="AH52" s="114" t="s">
        <v>327</v>
      </c>
    </row>
    <row r="53" spans="1:35" s="26" customFormat="1" ht="82.5" customHeight="1" x14ac:dyDescent="0.2">
      <c r="A53" s="115"/>
      <c r="B53" s="109"/>
      <c r="C53" s="113"/>
      <c r="D53" s="113"/>
      <c r="E53" s="106"/>
      <c r="F53" s="109"/>
      <c r="G53" s="137"/>
      <c r="H53" s="137"/>
      <c r="I53" s="129"/>
      <c r="J53" s="119"/>
      <c r="K53" s="121"/>
      <c r="L53" s="123"/>
      <c r="M53" s="119"/>
      <c r="N53" s="67" t="s">
        <v>302</v>
      </c>
      <c r="O53" s="95"/>
      <c r="P53" s="67">
        <v>15</v>
      </c>
      <c r="Q53" s="67">
        <v>5</v>
      </c>
      <c r="R53" s="67">
        <v>0</v>
      </c>
      <c r="S53" s="63">
        <v>10</v>
      </c>
      <c r="T53" s="63">
        <v>15</v>
      </c>
      <c r="U53" s="63">
        <v>5</v>
      </c>
      <c r="V53" s="63">
        <v>30</v>
      </c>
      <c r="W53" s="56">
        <f t="shared" si="10"/>
        <v>80</v>
      </c>
      <c r="X53" s="119"/>
      <c r="Y53" s="121"/>
      <c r="Z53" s="123"/>
      <c r="AA53" s="125"/>
      <c r="AB53" s="106"/>
      <c r="AC53" s="109"/>
      <c r="AD53" s="109"/>
      <c r="AE53" s="109"/>
      <c r="AF53" s="109"/>
      <c r="AG53" s="106"/>
      <c r="AH53" s="114"/>
    </row>
    <row r="54" spans="1:35" s="26" customFormat="1" ht="80.25" customHeight="1" x14ac:dyDescent="0.2">
      <c r="A54" s="115"/>
      <c r="B54" s="109"/>
      <c r="C54" s="113"/>
      <c r="D54" s="113"/>
      <c r="E54" s="106"/>
      <c r="F54" s="109"/>
      <c r="G54" s="137"/>
      <c r="H54" s="137"/>
      <c r="I54" s="129"/>
      <c r="J54" s="119"/>
      <c r="K54" s="121"/>
      <c r="L54" s="123"/>
      <c r="M54" s="119"/>
      <c r="N54" s="65" t="s">
        <v>303</v>
      </c>
      <c r="O54" s="95"/>
      <c r="P54" s="67">
        <v>15</v>
      </c>
      <c r="Q54" s="67">
        <v>5</v>
      </c>
      <c r="R54" s="67">
        <v>0</v>
      </c>
      <c r="S54" s="63">
        <v>10</v>
      </c>
      <c r="T54" s="63">
        <v>10</v>
      </c>
      <c r="U54" s="63">
        <v>8</v>
      </c>
      <c r="V54" s="63">
        <v>20</v>
      </c>
      <c r="W54" s="56">
        <f t="shared" si="10"/>
        <v>68</v>
      </c>
      <c r="X54" s="119"/>
      <c r="Y54" s="121"/>
      <c r="Z54" s="123"/>
      <c r="AA54" s="125"/>
      <c r="AB54" s="106"/>
      <c r="AC54" s="109"/>
      <c r="AD54" s="109"/>
      <c r="AE54" s="109"/>
      <c r="AF54" s="109"/>
      <c r="AG54" s="106"/>
      <c r="AH54" s="114"/>
    </row>
    <row r="55" spans="1:35" s="26" customFormat="1" ht="89.25" customHeight="1" x14ac:dyDescent="0.2">
      <c r="A55" s="115"/>
      <c r="B55" s="109"/>
      <c r="C55" s="113"/>
      <c r="D55" s="113"/>
      <c r="E55" s="106"/>
      <c r="F55" s="109"/>
      <c r="G55" s="137" t="s">
        <v>161</v>
      </c>
      <c r="H55" s="137" t="s">
        <v>160</v>
      </c>
      <c r="I55" s="129" t="s">
        <v>159</v>
      </c>
      <c r="J55" s="119"/>
      <c r="K55" s="121" t="s">
        <v>37</v>
      </c>
      <c r="L55" s="123"/>
      <c r="M55" s="119" t="s">
        <v>126</v>
      </c>
      <c r="N55" s="65" t="s">
        <v>304</v>
      </c>
      <c r="O55" s="99"/>
      <c r="P55" s="67">
        <v>15</v>
      </c>
      <c r="Q55" s="67">
        <v>5</v>
      </c>
      <c r="R55" s="67">
        <v>0</v>
      </c>
      <c r="S55" s="63">
        <v>5</v>
      </c>
      <c r="T55" s="63">
        <v>10</v>
      </c>
      <c r="U55" s="63">
        <v>8</v>
      </c>
      <c r="V55" s="63">
        <v>20</v>
      </c>
      <c r="W55" s="56">
        <f t="shared" si="10"/>
        <v>63</v>
      </c>
      <c r="X55" s="119" t="s">
        <v>154</v>
      </c>
      <c r="Y55" s="121" t="s">
        <v>22</v>
      </c>
      <c r="Z55" s="123" t="e">
        <f>IF(AND(X55&lt;&gt;"",Y55&lt;&gt;""),VLOOKUP(X55&amp;Y55,Hoja5!L43:M67,2,FALSE),"")</f>
        <v>#N/A</v>
      </c>
      <c r="AA55" s="125" t="s">
        <v>25</v>
      </c>
      <c r="AB55" s="106"/>
      <c r="AC55" s="109"/>
      <c r="AD55" s="109"/>
      <c r="AE55" s="109"/>
      <c r="AF55" s="109"/>
      <c r="AG55" s="106"/>
      <c r="AH55" s="114" t="s">
        <v>188</v>
      </c>
    </row>
    <row r="56" spans="1:35" s="26" customFormat="1" ht="106.5" customHeight="1" x14ac:dyDescent="0.2">
      <c r="A56" s="115">
        <v>8</v>
      </c>
      <c r="B56" s="109" t="s">
        <v>124</v>
      </c>
      <c r="C56" s="106" t="s">
        <v>347</v>
      </c>
      <c r="D56" s="106" t="s">
        <v>405</v>
      </c>
      <c r="E56" s="106" t="s">
        <v>264</v>
      </c>
      <c r="F56" s="109" t="s">
        <v>19</v>
      </c>
      <c r="G56" s="137" t="s">
        <v>376</v>
      </c>
      <c r="H56" s="137" t="s">
        <v>335</v>
      </c>
      <c r="I56" s="129" t="s">
        <v>348</v>
      </c>
      <c r="J56" s="119" t="s">
        <v>33</v>
      </c>
      <c r="K56" s="121" t="s">
        <v>22</v>
      </c>
      <c r="L56" s="123" t="str">
        <f>IF(AND(J56&lt;&gt;"",K56&lt;&gt;""),VLOOKUP(J56&amp;K56,Hoja5!$L3:$M27,2,FALSE),"")</f>
        <v>Extrema</v>
      </c>
      <c r="M56" s="119" t="s">
        <v>126</v>
      </c>
      <c r="N56" s="39" t="s">
        <v>227</v>
      </c>
      <c r="O56" s="94" t="s">
        <v>27</v>
      </c>
      <c r="P56" s="67">
        <v>15</v>
      </c>
      <c r="Q56" s="67">
        <v>5</v>
      </c>
      <c r="R56" s="67">
        <v>0</v>
      </c>
      <c r="S56" s="63">
        <v>5</v>
      </c>
      <c r="T56" s="63">
        <v>10</v>
      </c>
      <c r="U56" s="63">
        <v>10</v>
      </c>
      <c r="V56" s="63">
        <v>20</v>
      </c>
      <c r="W56" s="56">
        <f t="shared" si="10"/>
        <v>65</v>
      </c>
      <c r="X56" s="119" t="s">
        <v>33</v>
      </c>
      <c r="Y56" s="121" t="s">
        <v>22</v>
      </c>
      <c r="Z56" s="123" t="str">
        <f>IF(AND(X56&lt;&gt;"",Y56&lt;&gt;""),VLOOKUP(X56&amp;Y56,Hoja5!L3:M27,2,FALSE),"")</f>
        <v>Extrema</v>
      </c>
      <c r="AA56" s="125" t="s">
        <v>25</v>
      </c>
      <c r="AB56" s="106" t="s">
        <v>309</v>
      </c>
      <c r="AC56" s="109" t="s">
        <v>310</v>
      </c>
      <c r="AD56" s="109" t="s">
        <v>307</v>
      </c>
      <c r="AE56" s="109" t="s">
        <v>148</v>
      </c>
      <c r="AF56" s="109" t="s">
        <v>144</v>
      </c>
      <c r="AG56" s="113" t="s">
        <v>377</v>
      </c>
      <c r="AH56" s="114" t="s">
        <v>330</v>
      </c>
      <c r="AI56" s="61"/>
    </row>
    <row r="57" spans="1:35" s="26" customFormat="1" ht="106.5" customHeight="1" x14ac:dyDescent="0.25">
      <c r="A57" s="115"/>
      <c r="B57" s="109"/>
      <c r="C57" s="106"/>
      <c r="D57" s="106"/>
      <c r="E57" s="106"/>
      <c r="F57" s="109"/>
      <c r="G57" s="137"/>
      <c r="H57" s="137"/>
      <c r="I57" s="129"/>
      <c r="J57" s="119"/>
      <c r="K57" s="121"/>
      <c r="L57" s="123"/>
      <c r="M57" s="119"/>
      <c r="N57" s="39" t="s">
        <v>228</v>
      </c>
      <c r="O57" s="95"/>
      <c r="P57" s="67">
        <v>10</v>
      </c>
      <c r="Q57" s="67">
        <v>5</v>
      </c>
      <c r="R57" s="67">
        <v>0</v>
      </c>
      <c r="S57" s="63">
        <v>5</v>
      </c>
      <c r="T57" s="63">
        <v>10</v>
      </c>
      <c r="U57" s="63">
        <v>10</v>
      </c>
      <c r="V57" s="63">
        <v>20</v>
      </c>
      <c r="W57" s="56">
        <f t="shared" si="10"/>
        <v>60</v>
      </c>
      <c r="X57" s="119"/>
      <c r="Y57" s="121"/>
      <c r="Z57" s="123"/>
      <c r="AA57" s="125"/>
      <c r="AB57" s="106"/>
      <c r="AC57" s="109"/>
      <c r="AD57" s="109"/>
      <c r="AE57" s="109"/>
      <c r="AF57" s="109"/>
      <c r="AG57" s="113"/>
      <c r="AH57" s="114"/>
      <c r="AI57" s="69"/>
    </row>
    <row r="58" spans="1:35" s="26" customFormat="1" ht="113.25" customHeight="1" x14ac:dyDescent="0.2">
      <c r="A58" s="115"/>
      <c r="B58" s="109"/>
      <c r="C58" s="106"/>
      <c r="D58" s="106"/>
      <c r="E58" s="106"/>
      <c r="F58" s="109"/>
      <c r="G58" s="137"/>
      <c r="H58" s="137"/>
      <c r="I58" s="129"/>
      <c r="J58" s="119"/>
      <c r="K58" s="121"/>
      <c r="L58" s="123"/>
      <c r="M58" s="119"/>
      <c r="N58" s="65" t="s">
        <v>308</v>
      </c>
      <c r="O58" s="95"/>
      <c r="P58" s="65">
        <v>15</v>
      </c>
      <c r="Q58" s="65">
        <v>5</v>
      </c>
      <c r="R58" s="65">
        <v>0</v>
      </c>
      <c r="S58" s="65">
        <v>10</v>
      </c>
      <c r="T58" s="59">
        <v>10</v>
      </c>
      <c r="U58" s="59">
        <v>10</v>
      </c>
      <c r="V58" s="59">
        <v>30</v>
      </c>
      <c r="W58" s="56">
        <f t="shared" si="10"/>
        <v>80</v>
      </c>
      <c r="X58" s="119"/>
      <c r="Y58" s="121"/>
      <c r="Z58" s="123"/>
      <c r="AA58" s="125"/>
      <c r="AB58" s="106"/>
      <c r="AC58" s="109"/>
      <c r="AD58" s="109"/>
      <c r="AE58" s="109"/>
      <c r="AF58" s="109"/>
      <c r="AG58" s="113"/>
      <c r="AH58" s="114"/>
    </row>
    <row r="59" spans="1:35" s="26" customFormat="1" ht="101.25" customHeight="1" x14ac:dyDescent="0.2">
      <c r="A59" s="115"/>
      <c r="B59" s="109"/>
      <c r="C59" s="106"/>
      <c r="D59" s="106"/>
      <c r="E59" s="106"/>
      <c r="F59" s="109"/>
      <c r="G59" s="137" t="s">
        <v>161</v>
      </c>
      <c r="H59" s="137" t="s">
        <v>160</v>
      </c>
      <c r="I59" s="129" t="s">
        <v>159</v>
      </c>
      <c r="J59" s="119"/>
      <c r="K59" s="121" t="s">
        <v>37</v>
      </c>
      <c r="L59" s="123"/>
      <c r="M59" s="119" t="s">
        <v>126</v>
      </c>
      <c r="N59" s="65" t="s">
        <v>328</v>
      </c>
      <c r="O59" s="99"/>
      <c r="P59" s="65">
        <v>15</v>
      </c>
      <c r="Q59" s="65">
        <v>5</v>
      </c>
      <c r="R59" s="65">
        <v>0</v>
      </c>
      <c r="S59" s="65">
        <v>10</v>
      </c>
      <c r="T59" s="59">
        <v>10</v>
      </c>
      <c r="U59" s="59">
        <v>10</v>
      </c>
      <c r="V59" s="59">
        <v>30</v>
      </c>
      <c r="W59" s="56">
        <f t="shared" si="10"/>
        <v>80</v>
      </c>
      <c r="X59" s="119" t="s">
        <v>154</v>
      </c>
      <c r="Y59" s="121" t="s">
        <v>22</v>
      </c>
      <c r="Z59" s="123" t="e">
        <f>IF(AND(X59&lt;&gt;"",Y59&lt;&gt;""),VLOOKUP(X59&amp;Y59,Hoja5!L48:M72,2,FALSE),"")</f>
        <v>#N/A</v>
      </c>
      <c r="AA59" s="125" t="s">
        <v>25</v>
      </c>
      <c r="AB59" s="106"/>
      <c r="AC59" s="109"/>
      <c r="AD59" s="109"/>
      <c r="AE59" s="109"/>
      <c r="AF59" s="109"/>
      <c r="AG59" s="113"/>
      <c r="AH59" s="114" t="s">
        <v>188</v>
      </c>
    </row>
    <row r="60" spans="1:35" s="26" customFormat="1" ht="70.5" customHeight="1" x14ac:dyDescent="0.2">
      <c r="A60" s="88">
        <v>9</v>
      </c>
      <c r="B60" s="79" t="s">
        <v>329</v>
      </c>
      <c r="C60" s="90" t="s">
        <v>151</v>
      </c>
      <c r="D60" s="90" t="s">
        <v>406</v>
      </c>
      <c r="E60" s="90" t="s">
        <v>264</v>
      </c>
      <c r="F60" s="79" t="s">
        <v>19</v>
      </c>
      <c r="G60" s="100" t="s">
        <v>349</v>
      </c>
      <c r="H60" s="100" t="s">
        <v>350</v>
      </c>
      <c r="I60" s="169" t="s">
        <v>351</v>
      </c>
      <c r="J60" s="92" t="s">
        <v>154</v>
      </c>
      <c r="K60" s="94" t="s">
        <v>37</v>
      </c>
      <c r="L60" s="96" t="str">
        <f>IF(AND(J60&lt;&gt;"",K60&lt;&gt;""),VLOOKUP(J60&amp;K60,Hoja5!$L17:$M41,2,FALSE),"")</f>
        <v>Extrema</v>
      </c>
      <c r="M60" s="92" t="s">
        <v>126</v>
      </c>
      <c r="N60" s="60" t="s">
        <v>259</v>
      </c>
      <c r="O60" s="94" t="s">
        <v>27</v>
      </c>
      <c r="P60" s="67">
        <v>15</v>
      </c>
      <c r="Q60" s="67">
        <v>5</v>
      </c>
      <c r="R60" s="67">
        <v>0</v>
      </c>
      <c r="S60" s="63">
        <v>10</v>
      </c>
      <c r="T60" s="63">
        <v>15</v>
      </c>
      <c r="U60" s="63">
        <v>10</v>
      </c>
      <c r="V60" s="63">
        <v>30</v>
      </c>
      <c r="W60" s="56">
        <f t="shared" si="10"/>
        <v>85</v>
      </c>
      <c r="X60" s="92" t="s">
        <v>21</v>
      </c>
      <c r="Y60" s="94" t="s">
        <v>22</v>
      </c>
      <c r="Z60" s="96" t="str">
        <f>IF(AND(X60&lt;&gt;"",Y60&lt;&gt;""),VLOOKUP(X60&amp;Y60,Hoja5!L3:M27,2,FALSE),"")</f>
        <v>Alta</v>
      </c>
      <c r="AA60" s="131" t="s">
        <v>25</v>
      </c>
      <c r="AB60" s="90" t="s">
        <v>384</v>
      </c>
      <c r="AC60" s="79" t="s">
        <v>378</v>
      </c>
      <c r="AD60" s="79" t="s">
        <v>128</v>
      </c>
      <c r="AE60" s="79" t="s">
        <v>148</v>
      </c>
      <c r="AF60" s="79" t="s">
        <v>144</v>
      </c>
      <c r="AG60" s="113" t="s">
        <v>368</v>
      </c>
      <c r="AH60" s="134" t="s">
        <v>332</v>
      </c>
    </row>
    <row r="61" spans="1:35" s="26" customFormat="1" ht="70.5" customHeight="1" x14ac:dyDescent="0.2">
      <c r="A61" s="89"/>
      <c r="B61" s="80"/>
      <c r="C61" s="91"/>
      <c r="D61" s="91"/>
      <c r="E61" s="91"/>
      <c r="F61" s="80"/>
      <c r="G61" s="101"/>
      <c r="H61" s="101"/>
      <c r="I61" s="170"/>
      <c r="J61" s="93"/>
      <c r="K61" s="95"/>
      <c r="L61" s="97"/>
      <c r="M61" s="93"/>
      <c r="N61" s="39" t="s">
        <v>229</v>
      </c>
      <c r="O61" s="95"/>
      <c r="P61" s="67">
        <v>15</v>
      </c>
      <c r="Q61" s="67">
        <v>5</v>
      </c>
      <c r="R61" s="67">
        <v>0</v>
      </c>
      <c r="S61" s="63">
        <v>10</v>
      </c>
      <c r="T61" s="63">
        <v>15</v>
      </c>
      <c r="U61" s="63">
        <v>10</v>
      </c>
      <c r="V61" s="64">
        <v>30</v>
      </c>
      <c r="W61" s="56">
        <f t="shared" ref="W61:W64" si="11">SUM(P61:V61)</f>
        <v>85</v>
      </c>
      <c r="X61" s="93"/>
      <c r="Y61" s="95"/>
      <c r="Z61" s="97"/>
      <c r="AA61" s="132"/>
      <c r="AB61" s="91"/>
      <c r="AC61" s="80"/>
      <c r="AD61" s="80"/>
      <c r="AE61" s="80"/>
      <c r="AF61" s="80"/>
      <c r="AG61" s="113"/>
      <c r="AH61" s="135"/>
    </row>
    <row r="62" spans="1:35" s="26" customFormat="1" ht="70.5" customHeight="1" x14ac:dyDescent="0.2">
      <c r="A62" s="89"/>
      <c r="B62" s="80"/>
      <c r="C62" s="91"/>
      <c r="D62" s="91"/>
      <c r="E62" s="91"/>
      <c r="F62" s="80"/>
      <c r="G62" s="101"/>
      <c r="H62" s="101"/>
      <c r="I62" s="170"/>
      <c r="J62" s="93"/>
      <c r="K62" s="95"/>
      <c r="L62" s="97"/>
      <c r="M62" s="93"/>
      <c r="N62" s="60" t="s">
        <v>311</v>
      </c>
      <c r="O62" s="95"/>
      <c r="P62" s="67">
        <v>15</v>
      </c>
      <c r="Q62" s="67">
        <v>5</v>
      </c>
      <c r="R62" s="67">
        <v>0</v>
      </c>
      <c r="S62" s="63">
        <v>10</v>
      </c>
      <c r="T62" s="63">
        <v>15</v>
      </c>
      <c r="U62" s="63">
        <v>10</v>
      </c>
      <c r="V62" s="63">
        <v>30</v>
      </c>
      <c r="W62" s="56">
        <f t="shared" si="11"/>
        <v>85</v>
      </c>
      <c r="X62" s="93"/>
      <c r="Y62" s="95"/>
      <c r="Z62" s="97"/>
      <c r="AA62" s="132"/>
      <c r="AB62" s="91"/>
      <c r="AC62" s="80"/>
      <c r="AD62" s="80"/>
      <c r="AE62" s="80"/>
      <c r="AF62" s="80"/>
      <c r="AG62" s="113"/>
      <c r="AH62" s="135"/>
    </row>
    <row r="63" spans="1:35" s="26" customFormat="1" ht="70.5" customHeight="1" x14ac:dyDescent="0.2">
      <c r="A63" s="89"/>
      <c r="B63" s="80"/>
      <c r="C63" s="91"/>
      <c r="D63" s="91"/>
      <c r="E63" s="91"/>
      <c r="F63" s="80"/>
      <c r="G63" s="101"/>
      <c r="H63" s="101"/>
      <c r="I63" s="170"/>
      <c r="J63" s="93"/>
      <c r="K63" s="95"/>
      <c r="L63" s="97"/>
      <c r="M63" s="93"/>
      <c r="N63" s="60" t="s">
        <v>312</v>
      </c>
      <c r="O63" s="95"/>
      <c r="P63" s="67">
        <v>15</v>
      </c>
      <c r="Q63" s="67">
        <v>5</v>
      </c>
      <c r="R63" s="67">
        <v>0</v>
      </c>
      <c r="S63" s="63">
        <v>10</v>
      </c>
      <c r="T63" s="63">
        <v>15</v>
      </c>
      <c r="U63" s="63">
        <v>10</v>
      </c>
      <c r="V63" s="63">
        <v>30</v>
      </c>
      <c r="W63" s="56">
        <f t="shared" si="11"/>
        <v>85</v>
      </c>
      <c r="X63" s="93"/>
      <c r="Y63" s="95"/>
      <c r="Z63" s="97"/>
      <c r="AA63" s="132"/>
      <c r="AB63" s="91"/>
      <c r="AC63" s="80"/>
      <c r="AD63" s="80"/>
      <c r="AE63" s="80"/>
      <c r="AF63" s="80"/>
      <c r="AG63" s="113"/>
      <c r="AH63" s="135"/>
    </row>
    <row r="64" spans="1:35" s="26" customFormat="1" ht="70.5" customHeight="1" x14ac:dyDescent="0.2">
      <c r="A64" s="172"/>
      <c r="B64" s="81"/>
      <c r="C64" s="108"/>
      <c r="D64" s="108"/>
      <c r="E64" s="108"/>
      <c r="F64" s="81"/>
      <c r="G64" s="102"/>
      <c r="H64" s="102"/>
      <c r="I64" s="171" t="s">
        <v>159</v>
      </c>
      <c r="J64" s="98"/>
      <c r="K64" s="99"/>
      <c r="L64" s="130"/>
      <c r="M64" s="98"/>
      <c r="N64" s="39" t="s">
        <v>313</v>
      </c>
      <c r="O64" s="99"/>
      <c r="P64" s="67">
        <v>15</v>
      </c>
      <c r="Q64" s="67">
        <v>5</v>
      </c>
      <c r="R64" s="67">
        <v>15</v>
      </c>
      <c r="S64" s="63">
        <v>0</v>
      </c>
      <c r="T64" s="63">
        <v>15</v>
      </c>
      <c r="U64" s="63">
        <v>10</v>
      </c>
      <c r="V64" s="64">
        <v>30</v>
      </c>
      <c r="W64" s="56">
        <f t="shared" si="11"/>
        <v>90</v>
      </c>
      <c r="X64" s="98"/>
      <c r="Y64" s="99" t="s">
        <v>22</v>
      </c>
      <c r="Z64" s="130" t="str">
        <f>IF(AND(X64&lt;&gt;"",Y64&lt;&gt;""),VLOOKUP(X64&amp;Y64,Hoja5!L51:M75,2,FALSE),"")</f>
        <v/>
      </c>
      <c r="AA64" s="133" t="s">
        <v>25</v>
      </c>
      <c r="AB64" s="108"/>
      <c r="AC64" s="81"/>
      <c r="AD64" s="81"/>
      <c r="AE64" s="81"/>
      <c r="AF64" s="81"/>
      <c r="AG64" s="113"/>
      <c r="AH64" s="136" t="s">
        <v>188</v>
      </c>
    </row>
    <row r="65" spans="1:34" s="26" customFormat="1" ht="54" customHeight="1" x14ac:dyDescent="0.2">
      <c r="A65" s="115">
        <v>10</v>
      </c>
      <c r="B65" s="109" t="s">
        <v>40</v>
      </c>
      <c r="C65" s="106" t="s">
        <v>152</v>
      </c>
      <c r="D65" s="106" t="s">
        <v>407</v>
      </c>
      <c r="E65" s="106" t="s">
        <v>264</v>
      </c>
      <c r="F65" s="109" t="s">
        <v>19</v>
      </c>
      <c r="G65" s="128" t="s">
        <v>352</v>
      </c>
      <c r="H65" s="128" t="s">
        <v>353</v>
      </c>
      <c r="I65" s="71" t="s">
        <v>354</v>
      </c>
      <c r="J65" s="119" t="s">
        <v>33</v>
      </c>
      <c r="K65" s="121" t="s">
        <v>37</v>
      </c>
      <c r="L65" s="123" t="str">
        <f>IF(AND(J65&lt;&gt;"",K65&lt;&gt;""),VLOOKUP(J65&amp;K65,Hoja5!$L2:$M27,2,FALSE),"")</f>
        <v>Extrema</v>
      </c>
      <c r="M65" s="119" t="s">
        <v>126</v>
      </c>
      <c r="N65" s="39" t="s">
        <v>230</v>
      </c>
      <c r="O65" s="94" t="s">
        <v>27</v>
      </c>
      <c r="P65" s="64">
        <v>15</v>
      </c>
      <c r="Q65" s="64">
        <v>5</v>
      </c>
      <c r="R65" s="64">
        <v>10</v>
      </c>
      <c r="S65" s="64">
        <v>5</v>
      </c>
      <c r="T65" s="64">
        <v>10</v>
      </c>
      <c r="U65" s="64">
        <v>5</v>
      </c>
      <c r="V65" s="64">
        <v>20</v>
      </c>
      <c r="W65" s="56">
        <f>SUM(P65:V65)</f>
        <v>70</v>
      </c>
      <c r="X65" s="119" t="s">
        <v>21</v>
      </c>
      <c r="Y65" s="121" t="s">
        <v>22</v>
      </c>
      <c r="Z65" s="123" t="str">
        <f>IF(AND(X65&lt;&gt;"",Y65&lt;&gt;""),VLOOKUP(X65&amp;Y65,Hoja5!L3:M27,2,FALSE),"")</f>
        <v>Alta</v>
      </c>
      <c r="AA65" s="125" t="s">
        <v>25</v>
      </c>
      <c r="AB65" s="106" t="s">
        <v>315</v>
      </c>
      <c r="AC65" s="109" t="s">
        <v>379</v>
      </c>
      <c r="AD65" s="109" t="s">
        <v>128</v>
      </c>
      <c r="AE65" s="109" t="s">
        <v>148</v>
      </c>
      <c r="AF65" s="109" t="s">
        <v>144</v>
      </c>
      <c r="AG65" s="113" t="s">
        <v>316</v>
      </c>
      <c r="AH65" s="127" t="s">
        <v>332</v>
      </c>
    </row>
    <row r="66" spans="1:34" s="26" customFormat="1" ht="54" customHeight="1" x14ac:dyDescent="0.2">
      <c r="A66" s="115"/>
      <c r="B66" s="109"/>
      <c r="C66" s="106"/>
      <c r="D66" s="106"/>
      <c r="E66" s="106"/>
      <c r="F66" s="109"/>
      <c r="G66" s="128"/>
      <c r="H66" s="128"/>
      <c r="I66" s="71"/>
      <c r="J66" s="119"/>
      <c r="K66" s="121"/>
      <c r="L66" s="123"/>
      <c r="M66" s="119"/>
      <c r="N66" s="39" t="s">
        <v>231</v>
      </c>
      <c r="O66" s="95"/>
      <c r="P66" s="64">
        <v>15</v>
      </c>
      <c r="Q66" s="64">
        <v>5</v>
      </c>
      <c r="R66" s="64">
        <v>5</v>
      </c>
      <c r="S66" s="64">
        <v>10</v>
      </c>
      <c r="T66" s="64">
        <v>15</v>
      </c>
      <c r="U66" s="64">
        <v>10</v>
      </c>
      <c r="V66" s="64">
        <v>20</v>
      </c>
      <c r="W66" s="56">
        <f t="shared" ref="W66:W69" si="12">SUM(P66:V66)</f>
        <v>80</v>
      </c>
      <c r="X66" s="119"/>
      <c r="Y66" s="121"/>
      <c r="Z66" s="123"/>
      <c r="AA66" s="125"/>
      <c r="AB66" s="106"/>
      <c r="AC66" s="109"/>
      <c r="AD66" s="109"/>
      <c r="AE66" s="109"/>
      <c r="AF66" s="109"/>
      <c r="AG66" s="113"/>
      <c r="AH66" s="127"/>
    </row>
    <row r="67" spans="1:34" s="26" customFormat="1" ht="54" customHeight="1" x14ac:dyDescent="0.2">
      <c r="A67" s="115"/>
      <c r="B67" s="109"/>
      <c r="C67" s="106"/>
      <c r="D67" s="106"/>
      <c r="E67" s="106"/>
      <c r="F67" s="109"/>
      <c r="G67" s="128"/>
      <c r="H67" s="128"/>
      <c r="I67" s="71"/>
      <c r="J67" s="119"/>
      <c r="K67" s="121"/>
      <c r="L67" s="123"/>
      <c r="M67" s="119"/>
      <c r="N67" s="39" t="s">
        <v>314</v>
      </c>
      <c r="O67" s="95"/>
      <c r="P67" s="67">
        <v>15</v>
      </c>
      <c r="Q67" s="67">
        <v>5</v>
      </c>
      <c r="R67" s="67">
        <v>15</v>
      </c>
      <c r="S67" s="63">
        <v>10</v>
      </c>
      <c r="T67" s="63">
        <v>15</v>
      </c>
      <c r="U67" s="63">
        <v>10</v>
      </c>
      <c r="V67" s="63">
        <v>20</v>
      </c>
      <c r="W67" s="56">
        <f t="shared" si="12"/>
        <v>90</v>
      </c>
      <c r="X67" s="119"/>
      <c r="Y67" s="121"/>
      <c r="Z67" s="123"/>
      <c r="AA67" s="125"/>
      <c r="AB67" s="106"/>
      <c r="AC67" s="109"/>
      <c r="AD67" s="109"/>
      <c r="AE67" s="109"/>
      <c r="AF67" s="109"/>
      <c r="AG67" s="113"/>
      <c r="AH67" s="127"/>
    </row>
    <row r="68" spans="1:34" s="26" customFormat="1" ht="54" customHeight="1" x14ac:dyDescent="0.2">
      <c r="A68" s="115"/>
      <c r="B68" s="109"/>
      <c r="C68" s="106"/>
      <c r="D68" s="106"/>
      <c r="E68" s="106"/>
      <c r="F68" s="109"/>
      <c r="G68" s="128"/>
      <c r="H68" s="128"/>
      <c r="I68" s="71"/>
      <c r="J68" s="119"/>
      <c r="K68" s="121"/>
      <c r="L68" s="123"/>
      <c r="M68" s="119"/>
      <c r="N68" s="39" t="s">
        <v>232</v>
      </c>
      <c r="O68" s="95"/>
      <c r="P68" s="64">
        <v>15</v>
      </c>
      <c r="Q68" s="64">
        <v>5</v>
      </c>
      <c r="R68" s="64">
        <v>5</v>
      </c>
      <c r="S68" s="64">
        <v>10</v>
      </c>
      <c r="T68" s="64">
        <v>15</v>
      </c>
      <c r="U68" s="64">
        <v>10</v>
      </c>
      <c r="V68" s="64">
        <v>20</v>
      </c>
      <c r="W68" s="56">
        <f t="shared" si="12"/>
        <v>80</v>
      </c>
      <c r="X68" s="119" t="s">
        <v>154</v>
      </c>
      <c r="Y68" s="121" t="s">
        <v>22</v>
      </c>
      <c r="Z68" s="123" t="e">
        <f>IF(AND(X68&lt;&gt;"",Y68&lt;&gt;""),VLOOKUP(X68&amp;Y68,Hoja5!L53:M77,2,FALSE),"")</f>
        <v>#N/A</v>
      </c>
      <c r="AA68" s="125" t="s">
        <v>25</v>
      </c>
      <c r="AB68" s="106"/>
      <c r="AC68" s="109"/>
      <c r="AD68" s="109"/>
      <c r="AE68" s="109"/>
      <c r="AF68" s="109"/>
      <c r="AG68" s="113"/>
      <c r="AH68" s="127"/>
    </row>
    <row r="69" spans="1:34" s="26" customFormat="1" ht="54" customHeight="1" x14ac:dyDescent="0.2">
      <c r="A69" s="115"/>
      <c r="B69" s="109"/>
      <c r="C69" s="106"/>
      <c r="D69" s="106"/>
      <c r="E69" s="106"/>
      <c r="F69" s="109"/>
      <c r="G69" s="128"/>
      <c r="H69" s="128"/>
      <c r="I69" s="71"/>
      <c r="J69" s="119"/>
      <c r="K69" s="121"/>
      <c r="L69" s="123"/>
      <c r="M69" s="119"/>
      <c r="N69" s="39" t="s">
        <v>233</v>
      </c>
      <c r="O69" s="99"/>
      <c r="P69" s="64">
        <v>15</v>
      </c>
      <c r="Q69" s="64">
        <v>5</v>
      </c>
      <c r="R69" s="64">
        <v>10</v>
      </c>
      <c r="S69" s="64">
        <v>5</v>
      </c>
      <c r="T69" s="64">
        <v>15</v>
      </c>
      <c r="U69" s="64">
        <v>10</v>
      </c>
      <c r="V69" s="64">
        <v>20</v>
      </c>
      <c r="W69" s="56">
        <f t="shared" si="12"/>
        <v>80</v>
      </c>
      <c r="X69" s="119" t="s">
        <v>154</v>
      </c>
      <c r="Y69" s="121" t="s">
        <v>22</v>
      </c>
      <c r="Z69" s="123" t="e">
        <f>IF(AND(X69&lt;&gt;"",Y69&lt;&gt;""),VLOOKUP(X69&amp;Y69,Hoja5!L54:M78,2,FALSE),"")</f>
        <v>#N/A</v>
      </c>
      <c r="AA69" s="125" t="s">
        <v>25</v>
      </c>
      <c r="AB69" s="106"/>
      <c r="AC69" s="109"/>
      <c r="AD69" s="109"/>
      <c r="AE69" s="109"/>
      <c r="AF69" s="109"/>
      <c r="AG69" s="113"/>
      <c r="AH69" s="127"/>
    </row>
    <row r="70" spans="1:34" s="26" customFormat="1" ht="97.5" customHeight="1" x14ac:dyDescent="0.2">
      <c r="A70" s="115">
        <v>11</v>
      </c>
      <c r="B70" s="109" t="s">
        <v>41</v>
      </c>
      <c r="C70" s="106" t="s">
        <v>187</v>
      </c>
      <c r="D70" s="106" t="s">
        <v>408</v>
      </c>
      <c r="E70" s="106" t="s">
        <v>264</v>
      </c>
      <c r="F70" s="109" t="s">
        <v>19</v>
      </c>
      <c r="G70" s="128" t="s">
        <v>355</v>
      </c>
      <c r="H70" s="128" t="s">
        <v>356</v>
      </c>
      <c r="I70" s="71" t="s">
        <v>357</v>
      </c>
      <c r="J70" s="119" t="s">
        <v>154</v>
      </c>
      <c r="K70" s="121" t="s">
        <v>37</v>
      </c>
      <c r="L70" s="123" t="str">
        <f>IF(AND(J70&lt;&gt;"",K70&lt;&gt;""),VLOOKUP(J70&amp;K70,Hoja5!$L3:$M27,2,FALSE),"")</f>
        <v>Extrema</v>
      </c>
      <c r="M70" s="119" t="s">
        <v>126</v>
      </c>
      <c r="N70" s="39" t="s">
        <v>235</v>
      </c>
      <c r="O70" s="94" t="s">
        <v>27</v>
      </c>
      <c r="P70" s="64">
        <v>15</v>
      </c>
      <c r="Q70" s="64">
        <v>5</v>
      </c>
      <c r="R70" s="64">
        <v>0</v>
      </c>
      <c r="S70" s="64">
        <v>10</v>
      </c>
      <c r="T70" s="64">
        <v>12</v>
      </c>
      <c r="U70" s="64">
        <v>9</v>
      </c>
      <c r="V70" s="64">
        <v>24</v>
      </c>
      <c r="W70" s="56">
        <f>SUM(P70:V70)</f>
        <v>75</v>
      </c>
      <c r="X70" s="119" t="s">
        <v>21</v>
      </c>
      <c r="Y70" s="121" t="s">
        <v>22</v>
      </c>
      <c r="Z70" s="123" t="str">
        <f>IF(AND(X70&lt;&gt;"",Y70&lt;&gt;""),VLOOKUP(X70&amp;Y70,Hoja5!L3:M27,2,FALSE),"")</f>
        <v>Alta</v>
      </c>
      <c r="AA70" s="125" t="s">
        <v>25</v>
      </c>
      <c r="AB70" s="106" t="s">
        <v>317</v>
      </c>
      <c r="AC70" s="109" t="s">
        <v>385</v>
      </c>
      <c r="AD70" s="109" t="s">
        <v>128</v>
      </c>
      <c r="AE70" s="109" t="s">
        <v>148</v>
      </c>
      <c r="AF70" s="109" t="s">
        <v>144</v>
      </c>
      <c r="AG70" s="106" t="s">
        <v>386</v>
      </c>
      <c r="AH70" s="127" t="s">
        <v>318</v>
      </c>
    </row>
    <row r="71" spans="1:34" s="26" customFormat="1" ht="97.5" customHeight="1" x14ac:dyDescent="0.2">
      <c r="A71" s="115"/>
      <c r="B71" s="109"/>
      <c r="C71" s="106"/>
      <c r="D71" s="106"/>
      <c r="E71" s="106"/>
      <c r="F71" s="109"/>
      <c r="G71" s="128"/>
      <c r="H71" s="128"/>
      <c r="I71" s="71"/>
      <c r="J71" s="119"/>
      <c r="K71" s="121"/>
      <c r="L71" s="123"/>
      <c r="M71" s="119"/>
      <c r="N71" s="39" t="s">
        <v>260</v>
      </c>
      <c r="O71" s="95"/>
      <c r="P71" s="64">
        <v>15</v>
      </c>
      <c r="Q71" s="64">
        <v>5</v>
      </c>
      <c r="R71" s="64">
        <v>0</v>
      </c>
      <c r="S71" s="64">
        <v>10</v>
      </c>
      <c r="T71" s="64">
        <v>15</v>
      </c>
      <c r="U71" s="64">
        <v>10</v>
      </c>
      <c r="V71" s="64">
        <v>30</v>
      </c>
      <c r="W71" s="56">
        <f>SUM(P71:V71)</f>
        <v>85</v>
      </c>
      <c r="X71" s="119"/>
      <c r="Y71" s="121"/>
      <c r="Z71" s="123"/>
      <c r="AA71" s="125"/>
      <c r="AB71" s="106"/>
      <c r="AC71" s="109"/>
      <c r="AD71" s="109"/>
      <c r="AE71" s="109"/>
      <c r="AF71" s="109"/>
      <c r="AG71" s="106"/>
      <c r="AH71" s="127"/>
    </row>
    <row r="72" spans="1:34" s="26" customFormat="1" ht="97.5" customHeight="1" x14ac:dyDescent="0.2">
      <c r="A72" s="115"/>
      <c r="B72" s="109"/>
      <c r="C72" s="106"/>
      <c r="D72" s="106"/>
      <c r="E72" s="106"/>
      <c r="F72" s="109"/>
      <c r="G72" s="128"/>
      <c r="H72" s="128"/>
      <c r="I72" s="71"/>
      <c r="J72" s="119"/>
      <c r="K72" s="121"/>
      <c r="L72" s="123"/>
      <c r="M72" s="119"/>
      <c r="N72" s="39" t="s">
        <v>234</v>
      </c>
      <c r="O72" s="95"/>
      <c r="P72" s="64">
        <v>15</v>
      </c>
      <c r="Q72" s="64">
        <v>5</v>
      </c>
      <c r="R72" s="64">
        <v>3</v>
      </c>
      <c r="S72" s="64">
        <v>8</v>
      </c>
      <c r="T72" s="64">
        <v>15</v>
      </c>
      <c r="U72" s="64">
        <v>8</v>
      </c>
      <c r="V72" s="64">
        <v>25</v>
      </c>
      <c r="W72" s="56">
        <f t="shared" ref="W72:W73" si="13">SUM(P72:V72)</f>
        <v>79</v>
      </c>
      <c r="X72" s="119"/>
      <c r="Y72" s="121"/>
      <c r="Z72" s="123"/>
      <c r="AA72" s="125"/>
      <c r="AB72" s="106"/>
      <c r="AC72" s="109"/>
      <c r="AD72" s="109"/>
      <c r="AE72" s="109"/>
      <c r="AF72" s="109"/>
      <c r="AG72" s="106"/>
      <c r="AH72" s="127"/>
    </row>
    <row r="73" spans="1:34" s="26" customFormat="1" ht="97.5" customHeight="1" x14ac:dyDescent="0.2">
      <c r="A73" s="115"/>
      <c r="B73" s="109"/>
      <c r="C73" s="106"/>
      <c r="D73" s="106"/>
      <c r="E73" s="106"/>
      <c r="F73" s="109"/>
      <c r="G73" s="128" t="s">
        <v>161</v>
      </c>
      <c r="H73" s="128" t="s">
        <v>160</v>
      </c>
      <c r="I73" s="71" t="s">
        <v>159</v>
      </c>
      <c r="J73" s="119"/>
      <c r="K73" s="121" t="s">
        <v>37</v>
      </c>
      <c r="L73" s="123"/>
      <c r="M73" s="119" t="s">
        <v>126</v>
      </c>
      <c r="N73" s="39" t="s">
        <v>236</v>
      </c>
      <c r="O73" s="99"/>
      <c r="P73" s="64">
        <v>15</v>
      </c>
      <c r="Q73" s="64">
        <v>5</v>
      </c>
      <c r="R73" s="64">
        <v>0</v>
      </c>
      <c r="S73" s="64">
        <v>10</v>
      </c>
      <c r="T73" s="64">
        <v>15</v>
      </c>
      <c r="U73" s="64">
        <v>8</v>
      </c>
      <c r="V73" s="64">
        <v>25</v>
      </c>
      <c r="W73" s="56">
        <f t="shared" si="13"/>
        <v>78</v>
      </c>
      <c r="X73" s="119" t="s">
        <v>154</v>
      </c>
      <c r="Y73" s="121" t="s">
        <v>22</v>
      </c>
      <c r="Z73" s="123" t="e">
        <f>IF(AND(X73&lt;&gt;"",Y73&lt;&gt;""),VLOOKUP(X73&amp;Y73,Hoja5!L61:M85,2,FALSE),"")</f>
        <v>#N/A</v>
      </c>
      <c r="AA73" s="125" t="s">
        <v>25</v>
      </c>
      <c r="AB73" s="106"/>
      <c r="AC73" s="109"/>
      <c r="AD73" s="109"/>
      <c r="AE73" s="109"/>
      <c r="AF73" s="109"/>
      <c r="AG73" s="106"/>
      <c r="AH73" s="127"/>
    </row>
    <row r="74" spans="1:34" s="26" customFormat="1" ht="104.25" customHeight="1" x14ac:dyDescent="0.2">
      <c r="A74" s="115">
        <v>12</v>
      </c>
      <c r="B74" s="109" t="s">
        <v>41</v>
      </c>
      <c r="C74" s="106" t="s">
        <v>142</v>
      </c>
      <c r="D74" s="106" t="s">
        <v>409</v>
      </c>
      <c r="E74" s="106" t="s">
        <v>264</v>
      </c>
      <c r="F74" s="109" t="s">
        <v>19</v>
      </c>
      <c r="G74" s="128" t="s">
        <v>238</v>
      </c>
      <c r="H74" s="128" t="s">
        <v>237</v>
      </c>
      <c r="I74" s="129" t="s">
        <v>358</v>
      </c>
      <c r="J74" s="119" t="s">
        <v>33</v>
      </c>
      <c r="K74" s="121" t="s">
        <v>37</v>
      </c>
      <c r="L74" s="123" t="str">
        <f>IF(AND(J74&lt;&gt;"",K74&lt;&gt;""),VLOOKUP(J74&amp;K74,Hoja5!$L3:$M27,2,FALSE),"")</f>
        <v>Extrema</v>
      </c>
      <c r="M74" s="119" t="s">
        <v>126</v>
      </c>
      <c r="N74" s="39" t="s">
        <v>241</v>
      </c>
      <c r="O74" s="94" t="s">
        <v>27</v>
      </c>
      <c r="P74" s="64">
        <v>15</v>
      </c>
      <c r="Q74" s="64">
        <v>5</v>
      </c>
      <c r="R74" s="64">
        <v>0</v>
      </c>
      <c r="S74" s="64">
        <v>10</v>
      </c>
      <c r="T74" s="64">
        <v>15</v>
      </c>
      <c r="U74" s="64">
        <v>10</v>
      </c>
      <c r="V74" s="64">
        <v>30</v>
      </c>
      <c r="W74" s="56">
        <f>SUM(P74:V74)</f>
        <v>85</v>
      </c>
      <c r="X74" s="92" t="s">
        <v>33</v>
      </c>
      <c r="Y74" s="121" t="s">
        <v>37</v>
      </c>
      <c r="Z74" s="123" t="str">
        <f>IF(AND(X74&lt;&gt;"",Y74&lt;&gt;""),VLOOKUP(X74&amp;Y74,Hoja5!L3:M27,2,FALSE),"")</f>
        <v>Extrema</v>
      </c>
      <c r="AA74" s="125" t="s">
        <v>25</v>
      </c>
      <c r="AB74" s="106" t="s">
        <v>369</v>
      </c>
      <c r="AC74" s="109" t="s">
        <v>385</v>
      </c>
      <c r="AD74" s="109" t="s">
        <v>387</v>
      </c>
      <c r="AE74" s="109" t="s">
        <v>148</v>
      </c>
      <c r="AF74" s="109" t="s">
        <v>144</v>
      </c>
      <c r="AG74" s="106" t="s">
        <v>390</v>
      </c>
      <c r="AH74" s="114" t="s">
        <v>318</v>
      </c>
    </row>
    <row r="75" spans="1:34" s="26" customFormat="1" ht="122.25" customHeight="1" x14ac:dyDescent="0.2">
      <c r="A75" s="115"/>
      <c r="B75" s="109"/>
      <c r="C75" s="106"/>
      <c r="D75" s="106"/>
      <c r="E75" s="106"/>
      <c r="F75" s="109"/>
      <c r="G75" s="128"/>
      <c r="H75" s="128"/>
      <c r="I75" s="129"/>
      <c r="J75" s="119"/>
      <c r="K75" s="121"/>
      <c r="L75" s="123"/>
      <c r="M75" s="119"/>
      <c r="N75" s="39" t="s">
        <v>240</v>
      </c>
      <c r="O75" s="95"/>
      <c r="P75" s="64">
        <v>15</v>
      </c>
      <c r="Q75" s="64">
        <v>5</v>
      </c>
      <c r="R75" s="64">
        <v>0</v>
      </c>
      <c r="S75" s="64">
        <v>10</v>
      </c>
      <c r="T75" s="64">
        <v>12</v>
      </c>
      <c r="U75" s="64">
        <v>9</v>
      </c>
      <c r="V75" s="64">
        <v>24</v>
      </c>
      <c r="W75" s="56">
        <f>SUM(P75:V75)</f>
        <v>75</v>
      </c>
      <c r="X75" s="93"/>
      <c r="Y75" s="121"/>
      <c r="Z75" s="123"/>
      <c r="AA75" s="125"/>
      <c r="AB75" s="106"/>
      <c r="AC75" s="109"/>
      <c r="AD75" s="109"/>
      <c r="AE75" s="109"/>
      <c r="AF75" s="109"/>
      <c r="AG75" s="106"/>
      <c r="AH75" s="114"/>
    </row>
    <row r="76" spans="1:34" s="26" customFormat="1" ht="122.25" customHeight="1" x14ac:dyDescent="0.2">
      <c r="A76" s="115"/>
      <c r="B76" s="109"/>
      <c r="C76" s="106"/>
      <c r="D76" s="106"/>
      <c r="E76" s="106"/>
      <c r="F76" s="109"/>
      <c r="G76" s="128"/>
      <c r="H76" s="128"/>
      <c r="I76" s="129"/>
      <c r="J76" s="119"/>
      <c r="K76" s="121"/>
      <c r="L76" s="123"/>
      <c r="M76" s="119"/>
      <c r="N76" s="39" t="s">
        <v>239</v>
      </c>
      <c r="O76" s="95"/>
      <c r="P76" s="64">
        <v>15</v>
      </c>
      <c r="Q76" s="64">
        <v>5</v>
      </c>
      <c r="R76" s="64">
        <v>0</v>
      </c>
      <c r="S76" s="64">
        <v>10</v>
      </c>
      <c r="T76" s="64">
        <v>12</v>
      </c>
      <c r="U76" s="64">
        <v>9</v>
      </c>
      <c r="V76" s="64">
        <v>25</v>
      </c>
      <c r="W76" s="56">
        <f>SUM(P76:V76)</f>
        <v>76</v>
      </c>
      <c r="X76" s="93"/>
      <c r="Y76" s="121"/>
      <c r="Z76" s="123"/>
      <c r="AA76" s="125"/>
      <c r="AB76" s="106"/>
      <c r="AC76" s="109"/>
      <c r="AD76" s="109"/>
      <c r="AE76" s="109"/>
      <c r="AF76" s="109"/>
      <c r="AG76" s="106"/>
      <c r="AH76" s="114"/>
    </row>
    <row r="77" spans="1:34" s="26" customFormat="1" ht="112.5" customHeight="1" x14ac:dyDescent="0.2">
      <c r="A77" s="115"/>
      <c r="B77" s="109"/>
      <c r="C77" s="106"/>
      <c r="D77" s="106"/>
      <c r="E77" s="106"/>
      <c r="F77" s="109"/>
      <c r="G77" s="128" t="s">
        <v>161</v>
      </c>
      <c r="H77" s="128" t="s">
        <v>160</v>
      </c>
      <c r="I77" s="129" t="s">
        <v>159</v>
      </c>
      <c r="J77" s="119"/>
      <c r="K77" s="121" t="s">
        <v>37</v>
      </c>
      <c r="L77" s="123"/>
      <c r="M77" s="119" t="s">
        <v>126</v>
      </c>
      <c r="N77" s="39" t="s">
        <v>324</v>
      </c>
      <c r="O77" s="99"/>
      <c r="P77" s="64">
        <v>15</v>
      </c>
      <c r="Q77" s="64">
        <v>3</v>
      </c>
      <c r="R77" s="64">
        <v>0</v>
      </c>
      <c r="S77" s="64">
        <v>10</v>
      </c>
      <c r="T77" s="64">
        <v>12</v>
      </c>
      <c r="U77" s="64">
        <v>8</v>
      </c>
      <c r="V77" s="64">
        <v>25</v>
      </c>
      <c r="W77" s="56">
        <f>SUM(P77:V77)</f>
        <v>73</v>
      </c>
      <c r="X77" s="98"/>
      <c r="Y77" s="121" t="s">
        <v>22</v>
      </c>
      <c r="Z77" s="123" t="str">
        <f>IF(AND(X77&lt;&gt;"",Y77&lt;&gt;""),VLOOKUP(X77&amp;Y77,Hoja5!L65:M89,2,FALSE),"")</f>
        <v/>
      </c>
      <c r="AA77" s="125" t="s">
        <v>25</v>
      </c>
      <c r="AB77" s="106"/>
      <c r="AC77" s="109"/>
      <c r="AD77" s="109"/>
      <c r="AE77" s="109"/>
      <c r="AF77" s="109"/>
      <c r="AG77" s="106"/>
      <c r="AH77" s="114"/>
    </row>
    <row r="78" spans="1:34" s="26" customFormat="1" ht="47.25" customHeight="1" x14ac:dyDescent="0.2">
      <c r="A78" s="115">
        <v>13</v>
      </c>
      <c r="B78" s="109" t="s">
        <v>124</v>
      </c>
      <c r="C78" s="106" t="s">
        <v>153</v>
      </c>
      <c r="D78" s="106" t="s">
        <v>410</v>
      </c>
      <c r="E78" s="106" t="s">
        <v>264</v>
      </c>
      <c r="F78" s="109" t="s">
        <v>19</v>
      </c>
      <c r="G78" s="128" t="s">
        <v>359</v>
      </c>
      <c r="H78" s="128" t="s">
        <v>360</v>
      </c>
      <c r="I78" s="129" t="s">
        <v>398</v>
      </c>
      <c r="J78" s="119" t="s">
        <v>33</v>
      </c>
      <c r="K78" s="121" t="s">
        <v>37</v>
      </c>
      <c r="L78" s="123" t="str">
        <f>IF(AND(J78&lt;&gt;"",K78&lt;&gt;""),VLOOKUP(J78&amp;K78,Hoja5!$L2:$M27,2,FALSE),"")</f>
        <v>Extrema</v>
      </c>
      <c r="M78" s="119" t="s">
        <v>126</v>
      </c>
      <c r="N78" s="39" t="s">
        <v>242</v>
      </c>
      <c r="O78" s="121" t="s">
        <v>27</v>
      </c>
      <c r="P78" s="64">
        <v>15</v>
      </c>
      <c r="Q78" s="64">
        <v>5</v>
      </c>
      <c r="R78" s="64">
        <v>0</v>
      </c>
      <c r="S78" s="64">
        <v>10</v>
      </c>
      <c r="T78" s="64">
        <v>15</v>
      </c>
      <c r="U78" s="64">
        <v>5</v>
      </c>
      <c r="V78" s="64">
        <v>25</v>
      </c>
      <c r="W78" s="56">
        <f t="shared" ref="W78:W89" si="14">SUM(P78:V78)</f>
        <v>75</v>
      </c>
      <c r="X78" s="119" t="s">
        <v>21</v>
      </c>
      <c r="Y78" s="121" t="s">
        <v>37</v>
      </c>
      <c r="Z78" s="123" t="str">
        <f>IF(AND(X78&lt;&gt;"",Y78&lt;&gt;""),VLOOKUP(X78&amp;Y78,Hoja5!L3:M27,2,FALSE),"")</f>
        <v>Extrema</v>
      </c>
      <c r="AA78" s="125" t="s">
        <v>25</v>
      </c>
      <c r="AB78" s="106" t="s">
        <v>388</v>
      </c>
      <c r="AC78" s="109" t="s">
        <v>319</v>
      </c>
      <c r="AD78" s="109" t="s">
        <v>307</v>
      </c>
      <c r="AE78" s="109" t="s">
        <v>148</v>
      </c>
      <c r="AF78" s="109" t="s">
        <v>144</v>
      </c>
      <c r="AG78" s="106" t="s">
        <v>320</v>
      </c>
      <c r="AH78" s="127" t="s">
        <v>333</v>
      </c>
    </row>
    <row r="79" spans="1:34" s="26" customFormat="1" ht="47.25" customHeight="1" x14ac:dyDescent="0.2">
      <c r="A79" s="115"/>
      <c r="B79" s="109"/>
      <c r="C79" s="106"/>
      <c r="D79" s="106"/>
      <c r="E79" s="106"/>
      <c r="F79" s="109"/>
      <c r="G79" s="128"/>
      <c r="H79" s="128"/>
      <c r="I79" s="129"/>
      <c r="J79" s="119"/>
      <c r="K79" s="121"/>
      <c r="L79" s="123"/>
      <c r="M79" s="119"/>
      <c r="N79" s="39" t="s">
        <v>243</v>
      </c>
      <c r="O79" s="121"/>
      <c r="P79" s="64">
        <v>15</v>
      </c>
      <c r="Q79" s="64">
        <v>5</v>
      </c>
      <c r="R79" s="64">
        <v>0</v>
      </c>
      <c r="S79" s="64">
        <v>10</v>
      </c>
      <c r="T79" s="64">
        <v>15</v>
      </c>
      <c r="U79" s="64">
        <v>5</v>
      </c>
      <c r="V79" s="64">
        <v>30</v>
      </c>
      <c r="W79" s="56">
        <f t="shared" si="14"/>
        <v>80</v>
      </c>
      <c r="X79" s="119"/>
      <c r="Y79" s="121"/>
      <c r="Z79" s="123"/>
      <c r="AA79" s="125"/>
      <c r="AB79" s="106"/>
      <c r="AC79" s="109"/>
      <c r="AD79" s="109"/>
      <c r="AE79" s="109"/>
      <c r="AF79" s="109"/>
      <c r="AG79" s="106"/>
      <c r="AH79" s="127"/>
    </row>
    <row r="80" spans="1:34" s="26" customFormat="1" ht="47.25" customHeight="1" x14ac:dyDescent="0.2">
      <c r="A80" s="115"/>
      <c r="B80" s="109"/>
      <c r="C80" s="106"/>
      <c r="D80" s="106"/>
      <c r="E80" s="106"/>
      <c r="F80" s="109"/>
      <c r="G80" s="128"/>
      <c r="H80" s="128"/>
      <c r="I80" s="129"/>
      <c r="J80" s="119"/>
      <c r="K80" s="121"/>
      <c r="L80" s="123"/>
      <c r="M80" s="119"/>
      <c r="N80" s="39" t="s">
        <v>244</v>
      </c>
      <c r="O80" s="121"/>
      <c r="P80" s="64">
        <v>15</v>
      </c>
      <c r="Q80" s="64">
        <v>5</v>
      </c>
      <c r="R80" s="64">
        <v>0</v>
      </c>
      <c r="S80" s="64">
        <v>10</v>
      </c>
      <c r="T80" s="64">
        <v>15</v>
      </c>
      <c r="U80" s="64">
        <v>5</v>
      </c>
      <c r="V80" s="64">
        <v>20</v>
      </c>
      <c r="W80" s="56">
        <f t="shared" si="14"/>
        <v>70</v>
      </c>
      <c r="X80" s="119"/>
      <c r="Y80" s="121"/>
      <c r="Z80" s="123"/>
      <c r="AA80" s="125"/>
      <c r="AB80" s="106"/>
      <c r="AC80" s="109"/>
      <c r="AD80" s="109"/>
      <c r="AE80" s="109"/>
      <c r="AF80" s="109"/>
      <c r="AG80" s="106"/>
      <c r="AH80" s="127"/>
    </row>
    <row r="81" spans="1:35" s="26" customFormat="1" ht="50.25" customHeight="1" x14ac:dyDescent="0.2">
      <c r="A81" s="115"/>
      <c r="B81" s="109"/>
      <c r="C81" s="106"/>
      <c r="D81" s="106"/>
      <c r="E81" s="106"/>
      <c r="F81" s="109"/>
      <c r="G81" s="128"/>
      <c r="H81" s="128"/>
      <c r="I81" s="129"/>
      <c r="J81" s="119"/>
      <c r="K81" s="121"/>
      <c r="L81" s="123"/>
      <c r="M81" s="119"/>
      <c r="N81" s="39" t="s">
        <v>245</v>
      </c>
      <c r="O81" s="121"/>
      <c r="P81" s="64">
        <v>15</v>
      </c>
      <c r="Q81" s="64">
        <v>5</v>
      </c>
      <c r="R81" s="64">
        <v>0</v>
      </c>
      <c r="S81" s="64">
        <v>10</v>
      </c>
      <c r="T81" s="64">
        <v>15</v>
      </c>
      <c r="U81" s="64">
        <v>5</v>
      </c>
      <c r="V81" s="64">
        <v>20</v>
      </c>
      <c r="W81" s="56">
        <f t="shared" si="14"/>
        <v>70</v>
      </c>
      <c r="X81" s="119"/>
      <c r="Y81" s="121"/>
      <c r="Z81" s="123" t="str">
        <f>IF(AND(X81&lt;&gt;"",Y81&lt;&gt;""),VLOOKUP(X81&amp;Y81,Hoja5!L63:M87,2,FALSE),"")</f>
        <v/>
      </c>
      <c r="AA81" s="125"/>
      <c r="AB81" s="106"/>
      <c r="AC81" s="109"/>
      <c r="AD81" s="109"/>
      <c r="AE81" s="109"/>
      <c r="AF81" s="109"/>
      <c r="AG81" s="106"/>
      <c r="AH81" s="127"/>
    </row>
    <row r="82" spans="1:35" s="26" customFormat="1" ht="47.25" customHeight="1" x14ac:dyDescent="0.2">
      <c r="A82" s="115"/>
      <c r="B82" s="109"/>
      <c r="C82" s="106"/>
      <c r="D82" s="106"/>
      <c r="E82" s="106"/>
      <c r="F82" s="109"/>
      <c r="G82" s="128"/>
      <c r="H82" s="128"/>
      <c r="I82" s="129"/>
      <c r="J82" s="119"/>
      <c r="K82" s="121"/>
      <c r="L82" s="123"/>
      <c r="M82" s="119"/>
      <c r="N82" s="39" t="s">
        <v>261</v>
      </c>
      <c r="O82" s="121"/>
      <c r="P82" s="64">
        <v>15</v>
      </c>
      <c r="Q82" s="64">
        <v>5</v>
      </c>
      <c r="R82" s="64">
        <v>0</v>
      </c>
      <c r="S82" s="64">
        <v>10</v>
      </c>
      <c r="T82" s="64">
        <v>15</v>
      </c>
      <c r="U82" s="64">
        <v>5</v>
      </c>
      <c r="V82" s="64">
        <v>20</v>
      </c>
      <c r="W82" s="56">
        <f t="shared" ref="W82" si="15">SUM(P82:V82)</f>
        <v>70</v>
      </c>
      <c r="X82" s="119"/>
      <c r="Y82" s="121"/>
      <c r="Z82" s="123"/>
      <c r="AA82" s="125"/>
      <c r="AB82" s="106"/>
      <c r="AC82" s="109"/>
      <c r="AD82" s="109"/>
      <c r="AE82" s="109"/>
      <c r="AF82" s="109"/>
      <c r="AG82" s="106"/>
      <c r="AH82" s="127"/>
      <c r="AI82" s="62"/>
    </row>
    <row r="83" spans="1:35" s="26" customFormat="1" ht="47.25" customHeight="1" x14ac:dyDescent="0.2">
      <c r="A83" s="115"/>
      <c r="B83" s="109"/>
      <c r="C83" s="106"/>
      <c r="D83" s="106"/>
      <c r="E83" s="106"/>
      <c r="F83" s="109"/>
      <c r="G83" s="128"/>
      <c r="H83" s="128"/>
      <c r="I83" s="129"/>
      <c r="J83" s="119"/>
      <c r="K83" s="121"/>
      <c r="L83" s="123"/>
      <c r="M83" s="119"/>
      <c r="N83" s="39" t="s">
        <v>226</v>
      </c>
      <c r="O83" s="121"/>
      <c r="P83" s="64">
        <v>15</v>
      </c>
      <c r="Q83" s="64">
        <v>5</v>
      </c>
      <c r="R83" s="64">
        <v>0</v>
      </c>
      <c r="S83" s="64">
        <v>10</v>
      </c>
      <c r="T83" s="64">
        <v>15</v>
      </c>
      <c r="U83" s="64">
        <v>5</v>
      </c>
      <c r="V83" s="64">
        <v>25</v>
      </c>
      <c r="W83" s="56">
        <f t="shared" si="14"/>
        <v>75</v>
      </c>
      <c r="X83" s="119"/>
      <c r="Y83" s="121"/>
      <c r="Z83" s="123"/>
      <c r="AA83" s="125"/>
      <c r="AB83" s="106"/>
      <c r="AC83" s="109"/>
      <c r="AD83" s="109"/>
      <c r="AE83" s="109"/>
      <c r="AF83" s="109"/>
      <c r="AG83" s="106"/>
      <c r="AH83" s="127"/>
    </row>
    <row r="84" spans="1:35" s="26" customFormat="1" ht="64.5" customHeight="1" x14ac:dyDescent="0.2">
      <c r="A84" s="115"/>
      <c r="B84" s="109"/>
      <c r="C84" s="106"/>
      <c r="D84" s="106"/>
      <c r="E84" s="106"/>
      <c r="F84" s="109"/>
      <c r="G84" s="128"/>
      <c r="H84" s="128"/>
      <c r="I84" s="129"/>
      <c r="J84" s="119"/>
      <c r="K84" s="121"/>
      <c r="L84" s="123"/>
      <c r="M84" s="119"/>
      <c r="N84" s="39" t="s">
        <v>246</v>
      </c>
      <c r="O84" s="121"/>
      <c r="P84" s="64">
        <v>15</v>
      </c>
      <c r="Q84" s="64">
        <v>5</v>
      </c>
      <c r="R84" s="64">
        <v>0</v>
      </c>
      <c r="S84" s="64">
        <v>10</v>
      </c>
      <c r="T84" s="64">
        <v>15</v>
      </c>
      <c r="U84" s="64">
        <v>5</v>
      </c>
      <c r="V84" s="64">
        <v>25</v>
      </c>
      <c r="W84" s="56">
        <f t="shared" si="14"/>
        <v>75</v>
      </c>
      <c r="X84" s="119"/>
      <c r="Y84" s="121"/>
      <c r="Z84" s="123"/>
      <c r="AA84" s="125"/>
      <c r="AB84" s="106"/>
      <c r="AC84" s="109"/>
      <c r="AD84" s="109"/>
      <c r="AE84" s="109"/>
      <c r="AF84" s="109"/>
      <c r="AG84" s="106"/>
      <c r="AH84" s="127"/>
    </row>
    <row r="85" spans="1:35" s="26" customFormat="1" ht="50.25" customHeight="1" x14ac:dyDescent="0.2">
      <c r="A85" s="115"/>
      <c r="B85" s="109"/>
      <c r="C85" s="106"/>
      <c r="D85" s="106"/>
      <c r="E85" s="106"/>
      <c r="F85" s="109"/>
      <c r="G85" s="128"/>
      <c r="H85" s="128"/>
      <c r="I85" s="129"/>
      <c r="J85" s="119"/>
      <c r="K85" s="121"/>
      <c r="L85" s="123"/>
      <c r="M85" s="119"/>
      <c r="N85" s="39" t="s">
        <v>247</v>
      </c>
      <c r="O85" s="121"/>
      <c r="P85" s="64">
        <v>15</v>
      </c>
      <c r="Q85" s="64">
        <v>5</v>
      </c>
      <c r="R85" s="64">
        <v>0</v>
      </c>
      <c r="S85" s="64">
        <v>10</v>
      </c>
      <c r="T85" s="64">
        <v>15</v>
      </c>
      <c r="U85" s="64">
        <v>5</v>
      </c>
      <c r="V85" s="64">
        <v>20</v>
      </c>
      <c r="W85" s="56">
        <f t="shared" si="14"/>
        <v>70</v>
      </c>
      <c r="X85" s="119" t="s">
        <v>154</v>
      </c>
      <c r="Y85" s="121" t="s">
        <v>22</v>
      </c>
      <c r="Z85" s="123" t="e">
        <f>IF(AND(X85&lt;&gt;"",Y85&lt;&gt;""),VLOOKUP(X85&amp;Y85,Hoja5!L66:M90,2,FALSE),"")</f>
        <v>#N/A</v>
      </c>
      <c r="AA85" s="125" t="s">
        <v>25</v>
      </c>
      <c r="AB85" s="106"/>
      <c r="AC85" s="109"/>
      <c r="AD85" s="109"/>
      <c r="AE85" s="109"/>
      <c r="AF85" s="109"/>
      <c r="AG85" s="106"/>
      <c r="AH85" s="127"/>
    </row>
    <row r="86" spans="1:35" s="26" customFormat="1" ht="57" customHeight="1" x14ac:dyDescent="0.2">
      <c r="A86" s="115"/>
      <c r="B86" s="109"/>
      <c r="C86" s="106"/>
      <c r="D86" s="106"/>
      <c r="E86" s="106"/>
      <c r="F86" s="109"/>
      <c r="G86" s="128"/>
      <c r="H86" s="128"/>
      <c r="I86" s="129"/>
      <c r="J86" s="119"/>
      <c r="K86" s="121"/>
      <c r="L86" s="123"/>
      <c r="M86" s="119"/>
      <c r="N86" s="39" t="s">
        <v>248</v>
      </c>
      <c r="O86" s="121" t="s">
        <v>27</v>
      </c>
      <c r="P86" s="64">
        <v>15</v>
      </c>
      <c r="Q86" s="64">
        <v>5</v>
      </c>
      <c r="R86" s="64">
        <v>0</v>
      </c>
      <c r="S86" s="64">
        <v>5</v>
      </c>
      <c r="T86" s="64">
        <v>15</v>
      </c>
      <c r="U86" s="64">
        <v>10</v>
      </c>
      <c r="V86" s="64">
        <v>30</v>
      </c>
      <c r="W86" s="56">
        <f t="shared" si="14"/>
        <v>80</v>
      </c>
      <c r="X86" s="119" t="s">
        <v>154</v>
      </c>
      <c r="Y86" s="121" t="s">
        <v>22</v>
      </c>
      <c r="Z86" s="123" t="e">
        <f>IF(AND(X86&lt;&gt;"",Y86&lt;&gt;""),VLOOKUP(X86&amp;Y86,Hoja5!L67:M91,2,FALSE),"")</f>
        <v>#N/A</v>
      </c>
      <c r="AA86" s="125" t="s">
        <v>25</v>
      </c>
      <c r="AB86" s="106"/>
      <c r="AC86" s="109"/>
      <c r="AD86" s="109"/>
      <c r="AE86" s="109"/>
      <c r="AF86" s="109"/>
      <c r="AG86" s="106"/>
      <c r="AH86" s="127"/>
    </row>
    <row r="87" spans="1:35" s="26" customFormat="1" ht="47.25" customHeight="1" x14ac:dyDescent="0.2">
      <c r="A87" s="115"/>
      <c r="B87" s="109"/>
      <c r="C87" s="106"/>
      <c r="D87" s="106"/>
      <c r="E87" s="106"/>
      <c r="F87" s="109"/>
      <c r="G87" s="128" t="s">
        <v>161</v>
      </c>
      <c r="H87" s="128" t="s">
        <v>160</v>
      </c>
      <c r="I87" s="129" t="s">
        <v>159</v>
      </c>
      <c r="J87" s="119"/>
      <c r="K87" s="121" t="s">
        <v>37</v>
      </c>
      <c r="L87" s="123"/>
      <c r="M87" s="119" t="s">
        <v>126</v>
      </c>
      <c r="N87" s="39" t="s">
        <v>249</v>
      </c>
      <c r="O87" s="121" t="s">
        <v>27</v>
      </c>
      <c r="P87" s="64">
        <v>15</v>
      </c>
      <c r="Q87" s="64">
        <v>5</v>
      </c>
      <c r="R87" s="64">
        <v>0</v>
      </c>
      <c r="S87" s="64">
        <v>10</v>
      </c>
      <c r="T87" s="64">
        <v>15</v>
      </c>
      <c r="U87" s="64">
        <v>10</v>
      </c>
      <c r="V87" s="64">
        <v>30</v>
      </c>
      <c r="W87" s="56">
        <f t="shared" si="14"/>
        <v>85</v>
      </c>
      <c r="X87" s="119" t="s">
        <v>154</v>
      </c>
      <c r="Y87" s="121" t="s">
        <v>22</v>
      </c>
      <c r="Z87" s="123" t="e">
        <f>IF(AND(X87&lt;&gt;"",Y87&lt;&gt;""),VLOOKUP(X87&amp;Y87,Hoja5!L68:M92,2,FALSE),"")</f>
        <v>#N/A</v>
      </c>
      <c r="AA87" s="125" t="s">
        <v>25</v>
      </c>
      <c r="AB87" s="106"/>
      <c r="AC87" s="109"/>
      <c r="AD87" s="109"/>
      <c r="AE87" s="109"/>
      <c r="AF87" s="109"/>
      <c r="AG87" s="106"/>
      <c r="AH87" s="127"/>
    </row>
    <row r="88" spans="1:35" customFormat="1" ht="129.75" customHeight="1" x14ac:dyDescent="0.25">
      <c r="A88" s="88">
        <v>14</v>
      </c>
      <c r="B88" s="79" t="s">
        <v>133</v>
      </c>
      <c r="C88" s="90" t="s">
        <v>183</v>
      </c>
      <c r="D88" s="90" t="s">
        <v>413</v>
      </c>
      <c r="E88" s="100" t="s">
        <v>265</v>
      </c>
      <c r="F88" s="79" t="s">
        <v>19</v>
      </c>
      <c r="G88" s="103" t="s">
        <v>273</v>
      </c>
      <c r="H88" s="103" t="s">
        <v>271</v>
      </c>
      <c r="I88" s="75" t="s">
        <v>157</v>
      </c>
      <c r="J88" s="92" t="s">
        <v>154</v>
      </c>
      <c r="K88" s="94" t="s">
        <v>22</v>
      </c>
      <c r="L88" s="96" t="str">
        <f>IF(AND(J88&lt;&gt;"",K88&lt;&gt;""),VLOOKUP(J88&amp;K88,Hoja5!$L2:$M27,2,FALSE),"")</f>
        <v>Extrema</v>
      </c>
      <c r="M88" s="92" t="s">
        <v>23</v>
      </c>
      <c r="N88" s="40" t="s">
        <v>272</v>
      </c>
      <c r="O88" s="94" t="s">
        <v>27</v>
      </c>
      <c r="P88" s="64">
        <v>15</v>
      </c>
      <c r="Q88" s="64">
        <v>5</v>
      </c>
      <c r="R88" s="64">
        <v>10</v>
      </c>
      <c r="S88" s="64">
        <v>5</v>
      </c>
      <c r="T88" s="64">
        <v>15</v>
      </c>
      <c r="U88" s="64">
        <v>10</v>
      </c>
      <c r="V88" s="64">
        <v>20</v>
      </c>
      <c r="W88" s="56">
        <f t="shared" si="14"/>
        <v>80</v>
      </c>
      <c r="X88" s="92" t="s">
        <v>154</v>
      </c>
      <c r="Y88" s="94" t="s">
        <v>22</v>
      </c>
      <c r="Z88" s="96" t="str">
        <f>IF(AND(X88&lt;&gt;"",Y88&lt;&gt;""),VLOOKUP(X88&amp;Y88,Hoja5!L3:M27,2,FALSE),"")</f>
        <v>Extrema</v>
      </c>
      <c r="AA88" s="131" t="s">
        <v>134</v>
      </c>
      <c r="AB88" s="79" t="s">
        <v>141</v>
      </c>
      <c r="AC88" s="79" t="s">
        <v>135</v>
      </c>
      <c r="AD88" s="79" t="s">
        <v>128</v>
      </c>
      <c r="AE88" s="79" t="s">
        <v>143</v>
      </c>
      <c r="AF88" s="79" t="s">
        <v>144</v>
      </c>
      <c r="AG88" s="82" t="s">
        <v>189</v>
      </c>
      <c r="AH88" s="85" t="s">
        <v>190</v>
      </c>
    </row>
    <row r="89" spans="1:35" customFormat="1" ht="125.25" customHeight="1" x14ac:dyDescent="0.25">
      <c r="A89" s="89"/>
      <c r="B89" s="80"/>
      <c r="C89" s="91"/>
      <c r="D89" s="91"/>
      <c r="E89" s="101"/>
      <c r="F89" s="80"/>
      <c r="G89" s="104"/>
      <c r="H89" s="104"/>
      <c r="I89" s="76"/>
      <c r="J89" s="93"/>
      <c r="K89" s="95"/>
      <c r="L89" s="97"/>
      <c r="M89" s="93"/>
      <c r="N89" s="40" t="s">
        <v>389</v>
      </c>
      <c r="O89" s="95"/>
      <c r="P89" s="64">
        <v>15</v>
      </c>
      <c r="Q89" s="64">
        <v>5</v>
      </c>
      <c r="R89" s="64">
        <v>0</v>
      </c>
      <c r="S89" s="64">
        <v>10</v>
      </c>
      <c r="T89" s="64">
        <v>15</v>
      </c>
      <c r="U89" s="64">
        <v>10</v>
      </c>
      <c r="V89" s="64">
        <v>30</v>
      </c>
      <c r="W89" s="56">
        <f t="shared" si="14"/>
        <v>85</v>
      </c>
      <c r="X89" s="93"/>
      <c r="Y89" s="95"/>
      <c r="Z89" s="97"/>
      <c r="AA89" s="132"/>
      <c r="AB89" s="80"/>
      <c r="AC89" s="80"/>
      <c r="AD89" s="80" t="s">
        <v>128</v>
      </c>
      <c r="AE89" s="80" t="s">
        <v>143</v>
      </c>
      <c r="AF89" s="80" t="s">
        <v>144</v>
      </c>
      <c r="AG89" s="83"/>
      <c r="AH89" s="86" t="s">
        <v>190</v>
      </c>
    </row>
    <row r="90" spans="1:35" customFormat="1" ht="157.5" customHeight="1" x14ac:dyDescent="0.25">
      <c r="A90" s="89"/>
      <c r="B90" s="80"/>
      <c r="C90" s="91"/>
      <c r="D90" s="91"/>
      <c r="E90" s="102"/>
      <c r="F90" s="81"/>
      <c r="G90" s="105"/>
      <c r="H90" s="105"/>
      <c r="I90" s="77"/>
      <c r="J90" s="93"/>
      <c r="K90" s="95"/>
      <c r="L90" s="97"/>
      <c r="M90" s="93"/>
      <c r="N90" s="40" t="s">
        <v>270</v>
      </c>
      <c r="O90" s="99"/>
      <c r="P90" s="64">
        <v>15</v>
      </c>
      <c r="Q90" s="64">
        <v>5</v>
      </c>
      <c r="R90" s="64">
        <v>10</v>
      </c>
      <c r="S90" s="64">
        <v>5</v>
      </c>
      <c r="T90" s="64">
        <v>10</v>
      </c>
      <c r="U90" s="64">
        <v>10</v>
      </c>
      <c r="V90" s="64">
        <v>20</v>
      </c>
      <c r="W90" s="56">
        <f t="shared" ref="W90" si="16">SUM(P90:V90)</f>
        <v>75</v>
      </c>
      <c r="X90" s="98"/>
      <c r="Y90" s="99"/>
      <c r="Z90" s="130"/>
      <c r="AA90" s="133"/>
      <c r="AB90" s="81"/>
      <c r="AC90" s="81"/>
      <c r="AD90" s="81" t="s">
        <v>128</v>
      </c>
      <c r="AE90" s="81" t="s">
        <v>143</v>
      </c>
      <c r="AF90" s="81" t="s">
        <v>144</v>
      </c>
      <c r="AG90" s="84"/>
      <c r="AH90" s="87" t="s">
        <v>190</v>
      </c>
    </row>
    <row r="91" spans="1:35" s="26" customFormat="1" ht="96" customHeight="1" x14ac:dyDescent="0.2">
      <c r="A91" s="115">
        <v>15</v>
      </c>
      <c r="B91" s="109" t="s">
        <v>41</v>
      </c>
      <c r="C91" s="113" t="s">
        <v>412</v>
      </c>
      <c r="D91" s="113" t="s">
        <v>411</v>
      </c>
      <c r="E91" s="106" t="s">
        <v>264</v>
      </c>
      <c r="F91" s="109" t="s">
        <v>19</v>
      </c>
      <c r="G91" s="128" t="s">
        <v>361</v>
      </c>
      <c r="H91" s="128" t="s">
        <v>362</v>
      </c>
      <c r="I91" s="129" t="s">
        <v>363</v>
      </c>
      <c r="J91" s="119" t="s">
        <v>154</v>
      </c>
      <c r="K91" s="121" t="s">
        <v>37</v>
      </c>
      <c r="L91" s="123" t="str">
        <f>IF(AND(J91&lt;&gt;"",K91&lt;&gt;""),VLOOKUP(J91&amp;K91,Hoja5!$L2:$M27,2,FALSE),"")</f>
        <v>Extrema</v>
      </c>
      <c r="M91" s="119" t="s">
        <v>126</v>
      </c>
      <c r="N91" s="39" t="s">
        <v>294</v>
      </c>
      <c r="O91" s="94" t="s">
        <v>27</v>
      </c>
      <c r="P91" s="64">
        <v>15</v>
      </c>
      <c r="Q91" s="64">
        <v>5</v>
      </c>
      <c r="R91" s="64">
        <v>0</v>
      </c>
      <c r="S91" s="64">
        <v>10</v>
      </c>
      <c r="T91" s="64">
        <v>15</v>
      </c>
      <c r="U91" s="64">
        <v>5</v>
      </c>
      <c r="V91" s="64">
        <v>25</v>
      </c>
      <c r="W91" s="56">
        <f>SUM(P91:V91)</f>
        <v>75</v>
      </c>
      <c r="X91" s="119" t="s">
        <v>21</v>
      </c>
      <c r="Y91" s="121" t="s">
        <v>22</v>
      </c>
      <c r="Z91" s="123" t="str">
        <f>IF(AND(X91&lt;&gt;"",Y91&lt;&gt;""),VLOOKUP(X91&amp;Y91,[2]Hoja5!L3:M27,2,FALSE),"")</f>
        <v>Alta</v>
      </c>
      <c r="AA91" s="125" t="s">
        <v>25</v>
      </c>
      <c r="AB91" s="106" t="s">
        <v>321</v>
      </c>
      <c r="AC91" s="109" t="s">
        <v>322</v>
      </c>
      <c r="AD91" s="109" t="s">
        <v>128</v>
      </c>
      <c r="AE91" s="109" t="s">
        <v>148</v>
      </c>
      <c r="AF91" s="109" t="s">
        <v>144</v>
      </c>
      <c r="AG91" s="113" t="s">
        <v>386</v>
      </c>
      <c r="AH91" s="114" t="s">
        <v>323</v>
      </c>
    </row>
    <row r="92" spans="1:35" s="26" customFormat="1" ht="96" customHeight="1" x14ac:dyDescent="0.2">
      <c r="A92" s="115"/>
      <c r="B92" s="109"/>
      <c r="C92" s="113"/>
      <c r="D92" s="113"/>
      <c r="E92" s="106"/>
      <c r="F92" s="109"/>
      <c r="G92" s="128"/>
      <c r="H92" s="128"/>
      <c r="I92" s="129"/>
      <c r="J92" s="119"/>
      <c r="K92" s="121"/>
      <c r="L92" s="123"/>
      <c r="M92" s="119"/>
      <c r="N92" s="39" t="s">
        <v>295</v>
      </c>
      <c r="O92" s="95"/>
      <c r="P92" s="64">
        <v>15</v>
      </c>
      <c r="Q92" s="64">
        <v>5</v>
      </c>
      <c r="R92" s="64">
        <v>0</v>
      </c>
      <c r="S92" s="64">
        <v>10</v>
      </c>
      <c r="T92" s="64">
        <v>15</v>
      </c>
      <c r="U92" s="64">
        <v>5</v>
      </c>
      <c r="V92" s="64">
        <v>25</v>
      </c>
      <c r="W92" s="56">
        <f t="shared" ref="W92:W94" si="17">SUM(P92:V92)</f>
        <v>75</v>
      </c>
      <c r="X92" s="119"/>
      <c r="Y92" s="121"/>
      <c r="Z92" s="123"/>
      <c r="AA92" s="125"/>
      <c r="AB92" s="106"/>
      <c r="AC92" s="109"/>
      <c r="AD92" s="109"/>
      <c r="AE92" s="109"/>
      <c r="AF92" s="109"/>
      <c r="AG92" s="113"/>
      <c r="AH92" s="114"/>
    </row>
    <row r="93" spans="1:35" s="26" customFormat="1" ht="96" customHeight="1" x14ac:dyDescent="0.2">
      <c r="A93" s="115"/>
      <c r="B93" s="109"/>
      <c r="C93" s="113"/>
      <c r="D93" s="113"/>
      <c r="E93" s="106"/>
      <c r="F93" s="109"/>
      <c r="G93" s="128"/>
      <c r="H93" s="128"/>
      <c r="I93" s="129"/>
      <c r="J93" s="119"/>
      <c r="K93" s="121"/>
      <c r="L93" s="123"/>
      <c r="M93" s="119"/>
      <c r="N93" s="39" t="s">
        <v>296</v>
      </c>
      <c r="O93" s="95"/>
      <c r="P93" s="64">
        <v>15</v>
      </c>
      <c r="Q93" s="64">
        <v>5</v>
      </c>
      <c r="R93" s="64">
        <v>3</v>
      </c>
      <c r="S93" s="64">
        <v>8</v>
      </c>
      <c r="T93" s="64">
        <v>15</v>
      </c>
      <c r="U93" s="64">
        <v>8</v>
      </c>
      <c r="V93" s="64">
        <v>25</v>
      </c>
      <c r="W93" s="56">
        <f t="shared" ref="W93" si="18">SUM(P93:V93)</f>
        <v>79</v>
      </c>
      <c r="X93" s="119"/>
      <c r="Y93" s="121"/>
      <c r="Z93" s="123"/>
      <c r="AA93" s="125"/>
      <c r="AB93" s="106"/>
      <c r="AC93" s="109"/>
      <c r="AD93" s="109"/>
      <c r="AE93" s="109"/>
      <c r="AF93" s="109"/>
      <c r="AG93" s="113"/>
      <c r="AH93" s="114"/>
    </row>
    <row r="94" spans="1:35" s="26" customFormat="1" ht="96" customHeight="1" x14ac:dyDescent="0.2">
      <c r="A94" s="115"/>
      <c r="B94" s="109"/>
      <c r="C94" s="113"/>
      <c r="D94" s="113"/>
      <c r="E94" s="106"/>
      <c r="F94" s="109"/>
      <c r="G94" s="128" t="s">
        <v>161</v>
      </c>
      <c r="H94" s="128" t="s">
        <v>160</v>
      </c>
      <c r="I94" s="129" t="s">
        <v>159</v>
      </c>
      <c r="J94" s="119"/>
      <c r="K94" s="121" t="s">
        <v>37</v>
      </c>
      <c r="L94" s="123"/>
      <c r="M94" s="119" t="s">
        <v>126</v>
      </c>
      <c r="N94" s="39" t="s">
        <v>297</v>
      </c>
      <c r="O94" s="99"/>
      <c r="P94" s="64">
        <v>15</v>
      </c>
      <c r="Q94" s="64">
        <v>5</v>
      </c>
      <c r="R94" s="64">
        <v>5</v>
      </c>
      <c r="S94" s="64">
        <v>5</v>
      </c>
      <c r="T94" s="64">
        <v>15</v>
      </c>
      <c r="U94" s="64">
        <v>8</v>
      </c>
      <c r="V94" s="64">
        <v>30</v>
      </c>
      <c r="W94" s="56">
        <f t="shared" si="17"/>
        <v>83</v>
      </c>
      <c r="X94" s="119" t="s">
        <v>154</v>
      </c>
      <c r="Y94" s="121" t="s">
        <v>22</v>
      </c>
      <c r="Z94" s="123" t="e">
        <f>IF(AND(X94&lt;&gt;"",Y94&lt;&gt;""),VLOOKUP(X94&amp;Y94,[2]Hoja5!L79:M103,2,FALSE),"")</f>
        <v>#N/A</v>
      </c>
      <c r="AA94" s="125" t="s">
        <v>25</v>
      </c>
      <c r="AB94" s="106"/>
      <c r="AC94" s="109"/>
      <c r="AD94" s="109"/>
      <c r="AE94" s="109"/>
      <c r="AF94" s="109"/>
      <c r="AG94" s="113"/>
      <c r="AH94" s="114" t="s">
        <v>188</v>
      </c>
    </row>
    <row r="95" spans="1:35" s="26" customFormat="1" ht="94.5" customHeight="1" x14ac:dyDescent="0.2">
      <c r="A95" s="115">
        <v>16</v>
      </c>
      <c r="B95" s="109" t="s">
        <v>192</v>
      </c>
      <c r="C95" s="106" t="s">
        <v>193</v>
      </c>
      <c r="D95" s="106" t="s">
        <v>397</v>
      </c>
      <c r="E95" s="106" t="s">
        <v>264</v>
      </c>
      <c r="F95" s="109" t="s">
        <v>19</v>
      </c>
      <c r="G95" s="117" t="s">
        <v>195</v>
      </c>
      <c r="H95" s="117" t="s">
        <v>194</v>
      </c>
      <c r="I95" s="71" t="s">
        <v>136</v>
      </c>
      <c r="J95" s="119" t="s">
        <v>154</v>
      </c>
      <c r="K95" s="121" t="s">
        <v>37</v>
      </c>
      <c r="L95" s="123" t="str">
        <f>IF(AND(J95&lt;&gt;"",K95&lt;&gt;""),VLOOKUP(J95&amp;K95,Hoja5!$L6:$M30,2,FALSE),"")</f>
        <v>Extrema</v>
      </c>
      <c r="M95" s="119" t="s">
        <v>126</v>
      </c>
      <c r="N95" s="39" t="s">
        <v>250</v>
      </c>
      <c r="O95" s="121" t="s">
        <v>27</v>
      </c>
      <c r="P95" s="64">
        <v>15</v>
      </c>
      <c r="Q95" s="64">
        <v>5</v>
      </c>
      <c r="R95" s="64">
        <v>0</v>
      </c>
      <c r="S95" s="64">
        <v>10</v>
      </c>
      <c r="T95" s="64">
        <v>15</v>
      </c>
      <c r="U95" s="64">
        <v>10</v>
      </c>
      <c r="V95" s="64">
        <v>20</v>
      </c>
      <c r="W95" s="56">
        <f>SUM(P95:V95)</f>
        <v>75</v>
      </c>
      <c r="X95" s="119" t="s">
        <v>21</v>
      </c>
      <c r="Y95" s="121" t="s">
        <v>37</v>
      </c>
      <c r="Z95" s="123" t="str">
        <f>IF(AND(X95&lt;&gt;"",Y95&lt;&gt;""),VLOOKUP(X95&amp;Y95,Hoja5!L6:M27,2,FALSE),"")</f>
        <v>Extrema</v>
      </c>
      <c r="AA95" s="125" t="s">
        <v>134</v>
      </c>
      <c r="AB95" s="106" t="s">
        <v>252</v>
      </c>
      <c r="AC95" s="109" t="s">
        <v>196</v>
      </c>
      <c r="AD95" s="109" t="s">
        <v>128</v>
      </c>
      <c r="AE95" s="109" t="s">
        <v>148</v>
      </c>
      <c r="AF95" s="109" t="s">
        <v>144</v>
      </c>
      <c r="AG95" s="106" t="s">
        <v>197</v>
      </c>
      <c r="AH95" s="111" t="s">
        <v>191</v>
      </c>
    </row>
    <row r="96" spans="1:35" s="26" customFormat="1" ht="82.5" customHeight="1" x14ac:dyDescent="0.2">
      <c r="A96" s="115"/>
      <c r="B96" s="109"/>
      <c r="C96" s="106"/>
      <c r="D96" s="106"/>
      <c r="E96" s="106"/>
      <c r="F96" s="109"/>
      <c r="G96" s="117"/>
      <c r="H96" s="117"/>
      <c r="I96" s="71"/>
      <c r="J96" s="119"/>
      <c r="K96" s="121"/>
      <c r="L96" s="123"/>
      <c r="M96" s="119"/>
      <c r="N96" s="39" t="s">
        <v>251</v>
      </c>
      <c r="O96" s="121"/>
      <c r="P96" s="64">
        <v>15</v>
      </c>
      <c r="Q96" s="64">
        <v>5</v>
      </c>
      <c r="R96" s="64">
        <v>0</v>
      </c>
      <c r="S96" s="64">
        <v>10</v>
      </c>
      <c r="T96" s="64">
        <v>15</v>
      </c>
      <c r="U96" s="64">
        <v>10</v>
      </c>
      <c r="V96" s="64">
        <v>20</v>
      </c>
      <c r="W96" s="56">
        <f t="shared" ref="W96:W97" si="19">SUM(P96:V96)</f>
        <v>75</v>
      </c>
      <c r="X96" s="119"/>
      <c r="Y96" s="121"/>
      <c r="Z96" s="123"/>
      <c r="AA96" s="125"/>
      <c r="AB96" s="106"/>
      <c r="AC96" s="109"/>
      <c r="AD96" s="109"/>
      <c r="AE96" s="109"/>
      <c r="AF96" s="109"/>
      <c r="AG96" s="106"/>
      <c r="AH96" s="111"/>
    </row>
    <row r="97" spans="1:34" s="26" customFormat="1" ht="94.5" customHeight="1" thickBot="1" x14ac:dyDescent="0.25">
      <c r="A97" s="116"/>
      <c r="B97" s="110"/>
      <c r="C97" s="107"/>
      <c r="D97" s="107"/>
      <c r="E97" s="107"/>
      <c r="F97" s="110"/>
      <c r="G97" s="118" t="s">
        <v>161</v>
      </c>
      <c r="H97" s="118" t="s">
        <v>160</v>
      </c>
      <c r="I97" s="72" t="s">
        <v>159</v>
      </c>
      <c r="J97" s="120"/>
      <c r="K97" s="122" t="s">
        <v>37</v>
      </c>
      <c r="L97" s="124"/>
      <c r="M97" s="120" t="s">
        <v>126</v>
      </c>
      <c r="N97" s="42" t="s">
        <v>262</v>
      </c>
      <c r="O97" s="122" t="s">
        <v>27</v>
      </c>
      <c r="P97" s="68">
        <v>15</v>
      </c>
      <c r="Q97" s="68">
        <v>5</v>
      </c>
      <c r="R97" s="68">
        <v>5</v>
      </c>
      <c r="S97" s="68">
        <v>10</v>
      </c>
      <c r="T97" s="68">
        <v>15</v>
      </c>
      <c r="U97" s="68">
        <v>10</v>
      </c>
      <c r="V97" s="68">
        <v>20</v>
      </c>
      <c r="W97" s="57">
        <f t="shared" si="19"/>
        <v>80</v>
      </c>
      <c r="X97" s="120" t="s">
        <v>154</v>
      </c>
      <c r="Y97" s="122" t="s">
        <v>22</v>
      </c>
      <c r="Z97" s="124" t="e">
        <f>IF(AND(X97&lt;&gt;"",Y97&lt;&gt;""),VLOOKUP(X97&amp;Y97,Hoja5!L82:M106,2,FALSE),"")</f>
        <v>#N/A</v>
      </c>
      <c r="AA97" s="126" t="s">
        <v>25</v>
      </c>
      <c r="AB97" s="107"/>
      <c r="AC97" s="110"/>
      <c r="AD97" s="110"/>
      <c r="AE97" s="110"/>
      <c r="AF97" s="110"/>
      <c r="AG97" s="107"/>
      <c r="AH97" s="112" t="s">
        <v>188</v>
      </c>
    </row>
  </sheetData>
  <mergeCells count="406">
    <mergeCell ref="D91:D94"/>
    <mergeCell ref="D95:D97"/>
    <mergeCell ref="D37:D44"/>
    <mergeCell ref="D45:D51"/>
    <mergeCell ref="D52:D55"/>
    <mergeCell ref="D56:D59"/>
    <mergeCell ref="D60:D64"/>
    <mergeCell ref="D65:D69"/>
    <mergeCell ref="D70:D73"/>
    <mergeCell ref="D74:D77"/>
    <mergeCell ref="D78:D87"/>
    <mergeCell ref="J60:J64"/>
    <mergeCell ref="I60:I64"/>
    <mergeCell ref="H60:H64"/>
    <mergeCell ref="G60:G64"/>
    <mergeCell ref="F60:F64"/>
    <mergeCell ref="C60:C64"/>
    <mergeCell ref="B60:B64"/>
    <mergeCell ref="A60:A64"/>
    <mergeCell ref="K60:K64"/>
    <mergeCell ref="AE74:AE77"/>
    <mergeCell ref="AF74:AF77"/>
    <mergeCell ref="AG74:AG77"/>
    <mergeCell ref="AH74:AH77"/>
    <mergeCell ref="AD70:AD73"/>
    <mergeCell ref="AE70:AE73"/>
    <mergeCell ref="AF70:AF73"/>
    <mergeCell ref="AG70:AG73"/>
    <mergeCell ref="AH70:AH73"/>
    <mergeCell ref="AD74:AD77"/>
    <mergeCell ref="A74:A77"/>
    <mergeCell ref="B74:B77"/>
    <mergeCell ref="C74:C77"/>
    <mergeCell ref="F74:F77"/>
    <mergeCell ref="G74:G77"/>
    <mergeCell ref="H74:H77"/>
    <mergeCell ref="I74:I77"/>
    <mergeCell ref="J74:J77"/>
    <mergeCell ref="K74:K77"/>
    <mergeCell ref="L74:L77"/>
    <mergeCell ref="M74:M77"/>
    <mergeCell ref="X74:X77"/>
    <mergeCell ref="Y74:Y77"/>
    <mergeCell ref="Z74:Z77"/>
    <mergeCell ref="AA74:AA77"/>
    <mergeCell ref="AB74:AB77"/>
    <mergeCell ref="AC74:AC77"/>
    <mergeCell ref="L70:L73"/>
    <mergeCell ref="M70:M73"/>
    <mergeCell ref="X70:X73"/>
    <mergeCell ref="Y70:Y73"/>
    <mergeCell ref="Z70:Z73"/>
    <mergeCell ref="AA70:AA73"/>
    <mergeCell ref="AB70:AB73"/>
    <mergeCell ref="AC70:AC73"/>
    <mergeCell ref="O70:O73"/>
    <mergeCell ref="O74:O77"/>
    <mergeCell ref="A70:A73"/>
    <mergeCell ref="B70:B73"/>
    <mergeCell ref="C70:C73"/>
    <mergeCell ref="F70:F73"/>
    <mergeCell ref="G70:G73"/>
    <mergeCell ref="H70:H73"/>
    <mergeCell ref="I70:I73"/>
    <mergeCell ref="J70:J73"/>
    <mergeCell ref="K70:K73"/>
    <mergeCell ref="AF45:AF51"/>
    <mergeCell ref="AG45:AG51"/>
    <mergeCell ref="AH45:AH51"/>
    <mergeCell ref="AA45:AA51"/>
    <mergeCell ref="AB45:AB51"/>
    <mergeCell ref="AC45:AC51"/>
    <mergeCell ref="AD45:AD51"/>
    <mergeCell ref="AE45:AE51"/>
    <mergeCell ref="M45:M51"/>
    <mergeCell ref="X45:X51"/>
    <mergeCell ref="Y45:Y51"/>
    <mergeCell ref="Z45:Z51"/>
    <mergeCell ref="O45:O51"/>
    <mergeCell ref="H45:H51"/>
    <mergeCell ref="I45:I51"/>
    <mergeCell ref="J45:J51"/>
    <mergeCell ref="K45:K51"/>
    <mergeCell ref="L45:L51"/>
    <mergeCell ref="A45:A51"/>
    <mergeCell ref="B45:B51"/>
    <mergeCell ref="C45:C51"/>
    <mergeCell ref="F45:F51"/>
    <mergeCell ref="G45:G51"/>
    <mergeCell ref="AD37:AD44"/>
    <mergeCell ref="AE37:AE44"/>
    <mergeCell ref="AF37:AF44"/>
    <mergeCell ref="AG37:AG44"/>
    <mergeCell ref="AH37:AH44"/>
    <mergeCell ref="Y37:Y44"/>
    <mergeCell ref="Z37:Z44"/>
    <mergeCell ref="AA37:AA44"/>
    <mergeCell ref="AB37:AB44"/>
    <mergeCell ref="AC37:AC44"/>
    <mergeCell ref="AF31:AF36"/>
    <mergeCell ref="AG31:AG36"/>
    <mergeCell ref="AH31:AH36"/>
    <mergeCell ref="A37:A44"/>
    <mergeCell ref="B37:B44"/>
    <mergeCell ref="C37:C44"/>
    <mergeCell ref="F37:F44"/>
    <mergeCell ref="G37:G44"/>
    <mergeCell ref="H37:H44"/>
    <mergeCell ref="I37:I44"/>
    <mergeCell ref="J37:J44"/>
    <mergeCell ref="K37:K44"/>
    <mergeCell ref="L37:L44"/>
    <mergeCell ref="M37:M44"/>
    <mergeCell ref="O37:O44"/>
    <mergeCell ref="X37:X44"/>
    <mergeCell ref="AA31:AA36"/>
    <mergeCell ref="AB31:AB36"/>
    <mergeCell ref="AC31:AC36"/>
    <mergeCell ref="AD31:AD36"/>
    <mergeCell ref="AE31:AE36"/>
    <mergeCell ref="M31:M36"/>
    <mergeCell ref="O31:O36"/>
    <mergeCell ref="X31:X36"/>
    <mergeCell ref="Y31:Y36"/>
    <mergeCell ref="Z31:Z36"/>
    <mergeCell ref="H31:H36"/>
    <mergeCell ref="I31:I36"/>
    <mergeCell ref="J31:J36"/>
    <mergeCell ref="K31:K36"/>
    <mergeCell ref="L31:L36"/>
    <mergeCell ref="A31:A36"/>
    <mergeCell ref="B31:B36"/>
    <mergeCell ref="C31:C36"/>
    <mergeCell ref="F31:F36"/>
    <mergeCell ref="G31:G36"/>
    <mergeCell ref="E31:E36"/>
    <mergeCell ref="D31:D36"/>
    <mergeCell ref="J2:L2"/>
    <mergeCell ref="M2:Z2"/>
    <mergeCell ref="B1:F1"/>
    <mergeCell ref="A2:I2"/>
    <mergeCell ref="G1:AH1"/>
    <mergeCell ref="AA2:AH2"/>
    <mergeCell ref="A4:A9"/>
    <mergeCell ref="B4:B9"/>
    <mergeCell ref="C4:C9"/>
    <mergeCell ref="F4:F9"/>
    <mergeCell ref="G4:G9"/>
    <mergeCell ref="H4:H9"/>
    <mergeCell ref="I4:I9"/>
    <mergeCell ref="J4:J9"/>
    <mergeCell ref="K4:K9"/>
    <mergeCell ref="L4:L9"/>
    <mergeCell ref="M4:M9"/>
    <mergeCell ref="AB4:AB9"/>
    <mergeCell ref="AC4:AC9"/>
    <mergeCell ref="AD4:AD9"/>
    <mergeCell ref="AE4:AE9"/>
    <mergeCell ref="AF4:AF9"/>
    <mergeCell ref="AG4:AG9"/>
    <mergeCell ref="AH4:AH9"/>
    <mergeCell ref="O4:O9"/>
    <mergeCell ref="X4:X9"/>
    <mergeCell ref="Y4:Y9"/>
    <mergeCell ref="AA4:AA9"/>
    <mergeCell ref="A10:A23"/>
    <mergeCell ref="B10:B23"/>
    <mergeCell ref="C10:C23"/>
    <mergeCell ref="F10:F23"/>
    <mergeCell ref="G10:G23"/>
    <mergeCell ref="H10:H23"/>
    <mergeCell ref="I10:I23"/>
    <mergeCell ref="J10:J23"/>
    <mergeCell ref="K10:K23"/>
    <mergeCell ref="L10:L23"/>
    <mergeCell ref="M10:M23"/>
    <mergeCell ref="X10:X23"/>
    <mergeCell ref="Y10:Y23"/>
    <mergeCell ref="AA10:AA23"/>
    <mergeCell ref="E4:E9"/>
    <mergeCell ref="E10:E23"/>
    <mergeCell ref="D4:D9"/>
    <mergeCell ref="D10:D23"/>
    <mergeCell ref="O10:O23"/>
    <mergeCell ref="AB10:AB23"/>
    <mergeCell ref="AC10:AC23"/>
    <mergeCell ref="AD10:AD23"/>
    <mergeCell ref="AE10:AE23"/>
    <mergeCell ref="AF10:AF23"/>
    <mergeCell ref="AG10:AG23"/>
    <mergeCell ref="AH10:AH23"/>
    <mergeCell ref="Z10:Z23"/>
    <mergeCell ref="Z4:Z9"/>
    <mergeCell ref="A24:A30"/>
    <mergeCell ref="B24:B30"/>
    <mergeCell ref="C24:C30"/>
    <mergeCell ref="F24:F30"/>
    <mergeCell ref="G24:G30"/>
    <mergeCell ref="H24:H30"/>
    <mergeCell ref="I24:I30"/>
    <mergeCell ref="J24:J30"/>
    <mergeCell ref="K24:K30"/>
    <mergeCell ref="E24:E30"/>
    <mergeCell ref="D24:D30"/>
    <mergeCell ref="L24:L30"/>
    <mergeCell ref="M24:M30"/>
    <mergeCell ref="X24:X30"/>
    <mergeCell ref="Y24:Y30"/>
    <mergeCell ref="Z24:Z30"/>
    <mergeCell ref="AA24:AA30"/>
    <mergeCell ref="AB24:AB30"/>
    <mergeCell ref="AH24:AH30"/>
    <mergeCell ref="AC24:AC30"/>
    <mergeCell ref="AD24:AD30"/>
    <mergeCell ref="AE24:AE30"/>
    <mergeCell ref="AF24:AF30"/>
    <mergeCell ref="AG24:AG30"/>
    <mergeCell ref="O24:O30"/>
    <mergeCell ref="A52:A55"/>
    <mergeCell ref="B52:B55"/>
    <mergeCell ref="C52:C55"/>
    <mergeCell ref="F52:F55"/>
    <mergeCell ref="G52:G55"/>
    <mergeCell ref="H52:H55"/>
    <mergeCell ref="I52:I55"/>
    <mergeCell ref="J52:J55"/>
    <mergeCell ref="K52:K55"/>
    <mergeCell ref="AD52:AD55"/>
    <mergeCell ref="AE52:AE55"/>
    <mergeCell ref="AF52:AF55"/>
    <mergeCell ref="AG52:AG55"/>
    <mergeCell ref="AH52:AH55"/>
    <mergeCell ref="L52:L55"/>
    <mergeCell ref="M52:M55"/>
    <mergeCell ref="X52:X55"/>
    <mergeCell ref="Y52:Y55"/>
    <mergeCell ref="Z52:Z55"/>
    <mergeCell ref="AA52:AA55"/>
    <mergeCell ref="AB52:AB55"/>
    <mergeCell ref="AC52:AC55"/>
    <mergeCell ref="O52:O55"/>
    <mergeCell ref="A56:A59"/>
    <mergeCell ref="B56:B59"/>
    <mergeCell ref="C56:C59"/>
    <mergeCell ref="F56:F59"/>
    <mergeCell ref="G56:G59"/>
    <mergeCell ref="H56:H59"/>
    <mergeCell ref="I56:I59"/>
    <mergeCell ref="J56:J59"/>
    <mergeCell ref="K56:K59"/>
    <mergeCell ref="L56:L59"/>
    <mergeCell ref="M56:M59"/>
    <mergeCell ref="X56:X59"/>
    <mergeCell ref="Y56:Y59"/>
    <mergeCell ref="Z56:Z59"/>
    <mergeCell ref="AA56:AA59"/>
    <mergeCell ref="AB56:AB59"/>
    <mergeCell ref="AC56:AC59"/>
    <mergeCell ref="L60:L64"/>
    <mergeCell ref="M60:M64"/>
    <mergeCell ref="X60:X64"/>
    <mergeCell ref="AC60:AC64"/>
    <mergeCell ref="AB60:AB64"/>
    <mergeCell ref="AA60:AA64"/>
    <mergeCell ref="Z60:Z64"/>
    <mergeCell ref="Y60:Y64"/>
    <mergeCell ref="O56:O59"/>
    <mergeCell ref="O60:O64"/>
    <mergeCell ref="AE65:AE69"/>
    <mergeCell ref="AD56:AD59"/>
    <mergeCell ref="AE56:AE59"/>
    <mergeCell ref="AF56:AF59"/>
    <mergeCell ref="AG56:AG59"/>
    <mergeCell ref="AH56:AH59"/>
    <mergeCell ref="AF65:AF69"/>
    <mergeCell ref="AG65:AG69"/>
    <mergeCell ref="AH65:AH69"/>
    <mergeCell ref="AH60:AH64"/>
    <mergeCell ref="AG60:AG64"/>
    <mergeCell ref="AF60:AF64"/>
    <mergeCell ref="AE60:AE64"/>
    <mergeCell ref="AD60:AD64"/>
    <mergeCell ref="A65:A69"/>
    <mergeCell ref="B65:B69"/>
    <mergeCell ref="C65:C69"/>
    <mergeCell ref="F65:F69"/>
    <mergeCell ref="G65:G69"/>
    <mergeCell ref="H65:H69"/>
    <mergeCell ref="I65:I69"/>
    <mergeCell ref="J65:J69"/>
    <mergeCell ref="K65:K69"/>
    <mergeCell ref="L65:L69"/>
    <mergeCell ref="M65:M69"/>
    <mergeCell ref="X65:X69"/>
    <mergeCell ref="Y65:Y69"/>
    <mergeCell ref="Z65:Z69"/>
    <mergeCell ref="AA65:AA69"/>
    <mergeCell ref="AB65:AB69"/>
    <mergeCell ref="AC65:AC69"/>
    <mergeCell ref="AD65:AD69"/>
    <mergeCell ref="O65:O69"/>
    <mergeCell ref="A78:A87"/>
    <mergeCell ref="B78:B87"/>
    <mergeCell ref="C78:C87"/>
    <mergeCell ref="F78:F87"/>
    <mergeCell ref="G78:G87"/>
    <mergeCell ref="H78:H87"/>
    <mergeCell ref="I78:I87"/>
    <mergeCell ref="J78:J87"/>
    <mergeCell ref="K78:K87"/>
    <mergeCell ref="AC91:AC94"/>
    <mergeCell ref="AD91:AD94"/>
    <mergeCell ref="L78:L87"/>
    <mergeCell ref="M78:M87"/>
    <mergeCell ref="O78:O87"/>
    <mergeCell ref="X78:X87"/>
    <mergeCell ref="Y78:Y87"/>
    <mergeCell ref="Z78:Z87"/>
    <mergeCell ref="AA78:AA87"/>
    <mergeCell ref="AB78:AB87"/>
    <mergeCell ref="AC78:AC87"/>
    <mergeCell ref="Z88:Z90"/>
    <mergeCell ref="AA88:AA90"/>
    <mergeCell ref="AB88:AB90"/>
    <mergeCell ref="AC88:AC90"/>
    <mergeCell ref="AD88:AD90"/>
    <mergeCell ref="O88:O90"/>
    <mergeCell ref="O91:O94"/>
    <mergeCell ref="AC95:AC97"/>
    <mergeCell ref="AD95:AD97"/>
    <mergeCell ref="AE95:AE97"/>
    <mergeCell ref="AD78:AD87"/>
    <mergeCell ref="AE78:AE87"/>
    <mergeCell ref="AF78:AF87"/>
    <mergeCell ref="AG78:AG87"/>
    <mergeCell ref="AH78:AH87"/>
    <mergeCell ref="A91:A94"/>
    <mergeCell ref="B91:B94"/>
    <mergeCell ref="C91:C94"/>
    <mergeCell ref="F91:F94"/>
    <mergeCell ref="G91:G94"/>
    <mergeCell ref="H91:H94"/>
    <mergeCell ref="I91:I94"/>
    <mergeCell ref="J91:J94"/>
    <mergeCell ref="K91:K94"/>
    <mergeCell ref="L91:L94"/>
    <mergeCell ref="M91:M94"/>
    <mergeCell ref="X91:X94"/>
    <mergeCell ref="Y91:Y94"/>
    <mergeCell ref="Z91:Z94"/>
    <mergeCell ref="AA91:AA94"/>
    <mergeCell ref="AB91:AB94"/>
    <mergeCell ref="AF95:AF97"/>
    <mergeCell ref="AG95:AG97"/>
    <mergeCell ref="AH95:AH97"/>
    <mergeCell ref="AE91:AE94"/>
    <mergeCell ref="AF91:AF94"/>
    <mergeCell ref="AG91:AG94"/>
    <mergeCell ref="AH91:AH94"/>
    <mergeCell ref="A95:A97"/>
    <mergeCell ref="B95:B97"/>
    <mergeCell ref="C95:C97"/>
    <mergeCell ref="F95:F97"/>
    <mergeCell ref="G95:G97"/>
    <mergeCell ref="H95:H97"/>
    <mergeCell ref="I95:I97"/>
    <mergeCell ref="J95:J97"/>
    <mergeCell ref="K95:K97"/>
    <mergeCell ref="L95:L97"/>
    <mergeCell ref="M95:M97"/>
    <mergeCell ref="O95:O97"/>
    <mergeCell ref="X95:X97"/>
    <mergeCell ref="Y95:Y97"/>
    <mergeCell ref="Z95:Z97"/>
    <mergeCell ref="AA95:AA97"/>
    <mergeCell ref="AB95:AB97"/>
    <mergeCell ref="E91:E94"/>
    <mergeCell ref="E95:E97"/>
    <mergeCell ref="E37:E44"/>
    <mergeCell ref="E45:E51"/>
    <mergeCell ref="E52:E55"/>
    <mergeCell ref="E56:E59"/>
    <mergeCell ref="E60:E64"/>
    <mergeCell ref="E65:E69"/>
    <mergeCell ref="E70:E73"/>
    <mergeCell ref="E74:E77"/>
    <mergeCell ref="E78:E87"/>
    <mergeCell ref="AE88:AE90"/>
    <mergeCell ref="AF88:AF90"/>
    <mergeCell ref="AG88:AG90"/>
    <mergeCell ref="AH88:AH90"/>
    <mergeCell ref="A88:A90"/>
    <mergeCell ref="B88:B90"/>
    <mergeCell ref="C88:C90"/>
    <mergeCell ref="J88:J90"/>
    <mergeCell ref="K88:K90"/>
    <mergeCell ref="L88:L90"/>
    <mergeCell ref="M88:M90"/>
    <mergeCell ref="X88:X90"/>
    <mergeCell ref="Y88:Y90"/>
    <mergeCell ref="E88:E90"/>
    <mergeCell ref="F88:F90"/>
    <mergeCell ref="G88:G90"/>
    <mergeCell ref="H88:H90"/>
    <mergeCell ref="I88:I90"/>
    <mergeCell ref="D88:D90"/>
  </mergeCells>
  <conditionalFormatting sqref="L41 Z41">
    <cfRule type="cellIs" dxfId="267" priority="481" operator="equal">
      <formula>"Extrema"</formula>
    </cfRule>
    <cfRule type="cellIs" dxfId="266" priority="482" operator="equal">
      <formula>"Alta"</formula>
    </cfRule>
    <cfRule type="cellIs" dxfId="265" priority="483" operator="equal">
      <formula>"Moderada"</formula>
    </cfRule>
    <cfRule type="cellIs" dxfId="264" priority="484" operator="equal">
      <formula>"Baja"</formula>
    </cfRule>
  </conditionalFormatting>
  <conditionalFormatting sqref="L11:L12">
    <cfRule type="cellIs" dxfId="263" priority="301" operator="equal">
      <formula>"Extrema"</formula>
    </cfRule>
    <cfRule type="cellIs" dxfId="262" priority="302" operator="equal">
      <formula>"Alta"</formula>
    </cfRule>
    <cfRule type="cellIs" dxfId="261" priority="303" operator="equal">
      <formula>"Moderada"</formula>
    </cfRule>
    <cfRule type="cellIs" dxfId="260" priority="304" operator="equal">
      <formula>"Baja"</formula>
    </cfRule>
  </conditionalFormatting>
  <conditionalFormatting sqref="L4:L6">
    <cfRule type="cellIs" dxfId="259" priority="309" operator="equal">
      <formula>"Extrema"</formula>
    </cfRule>
    <cfRule type="cellIs" dxfId="258" priority="310" operator="equal">
      <formula>"Alta"</formula>
    </cfRule>
    <cfRule type="cellIs" dxfId="257" priority="311" operator="equal">
      <formula>"Moderada"</formula>
    </cfRule>
    <cfRule type="cellIs" dxfId="256" priority="312" operator="equal">
      <formula>"Baja"</formula>
    </cfRule>
  </conditionalFormatting>
  <conditionalFormatting sqref="L10 L19:L20">
    <cfRule type="cellIs" dxfId="255" priority="305" operator="equal">
      <formula>"Extrema"</formula>
    </cfRule>
    <cfRule type="cellIs" dxfId="254" priority="306" operator="equal">
      <formula>"Alta"</formula>
    </cfRule>
    <cfRule type="cellIs" dxfId="253" priority="307" operator="equal">
      <formula>"Moderada"</formula>
    </cfRule>
    <cfRule type="cellIs" dxfId="252" priority="308" operator="equal">
      <formula>"Baja"</formula>
    </cfRule>
  </conditionalFormatting>
  <conditionalFormatting sqref="Z4:Z6">
    <cfRule type="cellIs" dxfId="251" priority="289" operator="equal">
      <formula>"Extrema"</formula>
    </cfRule>
    <cfRule type="cellIs" dxfId="250" priority="290" operator="equal">
      <formula>"Alta"</formula>
    </cfRule>
    <cfRule type="cellIs" dxfId="249" priority="291" operator="equal">
      <formula>"Moderada"</formula>
    </cfRule>
    <cfRule type="cellIs" dxfId="248" priority="292" operator="equal">
      <formula>"Baja"</formula>
    </cfRule>
  </conditionalFormatting>
  <conditionalFormatting sqref="L24">
    <cfRule type="cellIs" dxfId="247" priority="285" operator="equal">
      <formula>"Extrema"</formula>
    </cfRule>
    <cfRule type="cellIs" dxfId="246" priority="286" operator="equal">
      <formula>"Alta"</formula>
    </cfRule>
    <cfRule type="cellIs" dxfId="245" priority="287" operator="equal">
      <formula>"Moderada"</formula>
    </cfRule>
    <cfRule type="cellIs" dxfId="244" priority="288" operator="equal">
      <formula>"Baja"</formula>
    </cfRule>
  </conditionalFormatting>
  <conditionalFormatting sqref="L25:L26">
    <cfRule type="cellIs" dxfId="243" priority="281" operator="equal">
      <formula>"Extrema"</formula>
    </cfRule>
    <cfRule type="cellIs" dxfId="242" priority="282" operator="equal">
      <formula>"Alta"</formula>
    </cfRule>
    <cfRule type="cellIs" dxfId="241" priority="283" operator="equal">
      <formula>"Moderada"</formula>
    </cfRule>
    <cfRule type="cellIs" dxfId="240" priority="284" operator="equal">
      <formula>"Baja"</formula>
    </cfRule>
  </conditionalFormatting>
  <conditionalFormatting sqref="Z24">
    <cfRule type="cellIs" dxfId="239" priority="277" operator="equal">
      <formula>"Extrema"</formula>
    </cfRule>
    <cfRule type="cellIs" dxfId="238" priority="278" operator="equal">
      <formula>"Alta"</formula>
    </cfRule>
    <cfRule type="cellIs" dxfId="237" priority="279" operator="equal">
      <formula>"Moderada"</formula>
    </cfRule>
    <cfRule type="cellIs" dxfId="236" priority="280" operator="equal">
      <formula>"Baja"</formula>
    </cfRule>
  </conditionalFormatting>
  <conditionalFormatting sqref="Z25:Z26">
    <cfRule type="cellIs" dxfId="235" priority="273" operator="equal">
      <formula>"Extrema"</formula>
    </cfRule>
    <cfRule type="cellIs" dxfId="234" priority="274" operator="equal">
      <formula>"Alta"</formula>
    </cfRule>
    <cfRule type="cellIs" dxfId="233" priority="275" operator="equal">
      <formula>"Moderada"</formula>
    </cfRule>
    <cfRule type="cellIs" dxfId="232" priority="276" operator="equal">
      <formula>"Baja"</formula>
    </cfRule>
  </conditionalFormatting>
  <conditionalFormatting sqref="L31">
    <cfRule type="cellIs" dxfId="231" priority="269" operator="equal">
      <formula>"Extrema"</formula>
    </cfRule>
    <cfRule type="cellIs" dxfId="230" priority="270" operator="equal">
      <formula>"Alta"</formula>
    </cfRule>
    <cfRule type="cellIs" dxfId="229" priority="271" operator="equal">
      <formula>"Moderada"</formula>
    </cfRule>
    <cfRule type="cellIs" dxfId="228" priority="272" operator="equal">
      <formula>"Baja"</formula>
    </cfRule>
  </conditionalFormatting>
  <conditionalFormatting sqref="L32 L34">
    <cfRule type="cellIs" dxfId="227" priority="265" operator="equal">
      <formula>"Extrema"</formula>
    </cfRule>
    <cfRule type="cellIs" dxfId="226" priority="266" operator="equal">
      <formula>"Alta"</formula>
    </cfRule>
    <cfRule type="cellIs" dxfId="225" priority="267" operator="equal">
      <formula>"Moderada"</formula>
    </cfRule>
    <cfRule type="cellIs" dxfId="224" priority="268" operator="equal">
      <formula>"Baja"</formula>
    </cfRule>
  </conditionalFormatting>
  <conditionalFormatting sqref="Z31">
    <cfRule type="cellIs" dxfId="223" priority="261" operator="equal">
      <formula>"Extrema"</formula>
    </cfRule>
    <cfRule type="cellIs" dxfId="222" priority="262" operator="equal">
      <formula>"Alta"</formula>
    </cfRule>
    <cfRule type="cellIs" dxfId="221" priority="263" operator="equal">
      <formula>"Moderada"</formula>
    </cfRule>
    <cfRule type="cellIs" dxfId="220" priority="264" operator="equal">
      <formula>"Baja"</formula>
    </cfRule>
  </conditionalFormatting>
  <conditionalFormatting sqref="Z32 Z34">
    <cfRule type="cellIs" dxfId="219" priority="257" operator="equal">
      <formula>"Extrema"</formula>
    </cfRule>
    <cfRule type="cellIs" dxfId="218" priority="258" operator="equal">
      <formula>"Alta"</formula>
    </cfRule>
    <cfRule type="cellIs" dxfId="217" priority="259" operator="equal">
      <formula>"Moderada"</formula>
    </cfRule>
    <cfRule type="cellIs" dxfId="216" priority="260" operator="equal">
      <formula>"Baja"</formula>
    </cfRule>
  </conditionalFormatting>
  <conditionalFormatting sqref="L33">
    <cfRule type="cellIs" dxfId="215" priority="253" operator="equal">
      <formula>"Extrema"</formula>
    </cfRule>
    <cfRule type="cellIs" dxfId="214" priority="254" operator="equal">
      <formula>"Alta"</formula>
    </cfRule>
    <cfRule type="cellIs" dxfId="213" priority="255" operator="equal">
      <formula>"Moderada"</formula>
    </cfRule>
    <cfRule type="cellIs" dxfId="212" priority="256" operator="equal">
      <formula>"Baja"</formula>
    </cfRule>
  </conditionalFormatting>
  <conditionalFormatting sqref="Z33">
    <cfRule type="cellIs" dxfId="211" priority="249" operator="equal">
      <formula>"Extrema"</formula>
    </cfRule>
    <cfRule type="cellIs" dxfId="210" priority="250" operator="equal">
      <formula>"Alta"</formula>
    </cfRule>
    <cfRule type="cellIs" dxfId="209" priority="251" operator="equal">
      <formula>"Moderada"</formula>
    </cfRule>
    <cfRule type="cellIs" dxfId="208" priority="252" operator="equal">
      <formula>"Baja"</formula>
    </cfRule>
  </conditionalFormatting>
  <conditionalFormatting sqref="L37">
    <cfRule type="cellIs" dxfId="207" priority="245" operator="equal">
      <formula>"Extrema"</formula>
    </cfRule>
    <cfRule type="cellIs" dxfId="206" priority="246" operator="equal">
      <formula>"Alta"</formula>
    </cfRule>
    <cfRule type="cellIs" dxfId="205" priority="247" operator="equal">
      <formula>"Moderada"</formula>
    </cfRule>
    <cfRule type="cellIs" dxfId="204" priority="248" operator="equal">
      <formula>"Baja"</formula>
    </cfRule>
  </conditionalFormatting>
  <conditionalFormatting sqref="L38:L39">
    <cfRule type="cellIs" dxfId="203" priority="241" operator="equal">
      <formula>"Extrema"</formula>
    </cfRule>
    <cfRule type="cellIs" dxfId="202" priority="242" operator="equal">
      <formula>"Alta"</formula>
    </cfRule>
    <cfRule type="cellIs" dxfId="201" priority="243" operator="equal">
      <formula>"Moderada"</formula>
    </cfRule>
    <cfRule type="cellIs" dxfId="200" priority="244" operator="equal">
      <formula>"Baja"</formula>
    </cfRule>
  </conditionalFormatting>
  <conditionalFormatting sqref="Z37">
    <cfRule type="cellIs" dxfId="199" priority="237" operator="equal">
      <formula>"Extrema"</formula>
    </cfRule>
    <cfRule type="cellIs" dxfId="198" priority="238" operator="equal">
      <formula>"Alta"</formula>
    </cfRule>
    <cfRule type="cellIs" dxfId="197" priority="239" operator="equal">
      <formula>"Moderada"</formula>
    </cfRule>
    <cfRule type="cellIs" dxfId="196" priority="240" operator="equal">
      <formula>"Baja"</formula>
    </cfRule>
  </conditionalFormatting>
  <conditionalFormatting sqref="Z38:Z39">
    <cfRule type="cellIs" dxfId="195" priority="233" operator="equal">
      <formula>"Extrema"</formula>
    </cfRule>
    <cfRule type="cellIs" dxfId="194" priority="234" operator="equal">
      <formula>"Alta"</formula>
    </cfRule>
    <cfRule type="cellIs" dxfId="193" priority="235" operator="equal">
      <formula>"Moderada"</formula>
    </cfRule>
    <cfRule type="cellIs" dxfId="192" priority="236" operator="equal">
      <formula>"Baja"</formula>
    </cfRule>
  </conditionalFormatting>
  <conditionalFormatting sqref="L45">
    <cfRule type="cellIs" dxfId="191" priority="225" operator="equal">
      <formula>"Extrema"</formula>
    </cfRule>
    <cfRule type="cellIs" dxfId="190" priority="226" operator="equal">
      <formula>"Alta"</formula>
    </cfRule>
    <cfRule type="cellIs" dxfId="189" priority="227" operator="equal">
      <formula>"Moderada"</formula>
    </cfRule>
    <cfRule type="cellIs" dxfId="188" priority="228" operator="equal">
      <formula>"Baja"</formula>
    </cfRule>
  </conditionalFormatting>
  <conditionalFormatting sqref="L46:L47">
    <cfRule type="cellIs" dxfId="187" priority="221" operator="equal">
      <formula>"Extrema"</formula>
    </cfRule>
    <cfRule type="cellIs" dxfId="186" priority="222" operator="equal">
      <formula>"Alta"</formula>
    </cfRule>
    <cfRule type="cellIs" dxfId="185" priority="223" operator="equal">
      <formula>"Moderada"</formula>
    </cfRule>
    <cfRule type="cellIs" dxfId="184" priority="224" operator="equal">
      <formula>"Baja"</formula>
    </cfRule>
  </conditionalFormatting>
  <conditionalFormatting sqref="L52">
    <cfRule type="cellIs" dxfId="183" priority="209" operator="equal">
      <formula>"Extrema"</formula>
    </cfRule>
    <cfRule type="cellIs" dxfId="182" priority="210" operator="equal">
      <formula>"Alta"</formula>
    </cfRule>
    <cfRule type="cellIs" dxfId="181" priority="211" operator="equal">
      <formula>"Moderada"</formula>
    </cfRule>
    <cfRule type="cellIs" dxfId="180" priority="212" operator="equal">
      <formula>"Baja"</formula>
    </cfRule>
  </conditionalFormatting>
  <conditionalFormatting sqref="L53:L54">
    <cfRule type="cellIs" dxfId="179" priority="205" operator="equal">
      <formula>"Extrema"</formula>
    </cfRule>
    <cfRule type="cellIs" dxfId="178" priority="206" operator="equal">
      <formula>"Alta"</formula>
    </cfRule>
    <cfRule type="cellIs" dxfId="177" priority="207" operator="equal">
      <formula>"Moderada"</formula>
    </cfRule>
    <cfRule type="cellIs" dxfId="176" priority="208" operator="equal">
      <formula>"Baja"</formula>
    </cfRule>
  </conditionalFormatting>
  <conditionalFormatting sqref="Z52">
    <cfRule type="cellIs" dxfId="175" priority="201" operator="equal">
      <formula>"Extrema"</formula>
    </cfRule>
    <cfRule type="cellIs" dxfId="174" priority="202" operator="equal">
      <formula>"Alta"</formula>
    </cfRule>
    <cfRule type="cellIs" dxfId="173" priority="203" operator="equal">
      <formula>"Moderada"</formula>
    </cfRule>
    <cfRule type="cellIs" dxfId="172" priority="204" operator="equal">
      <formula>"Baja"</formula>
    </cfRule>
  </conditionalFormatting>
  <conditionalFormatting sqref="Z53:Z54">
    <cfRule type="cellIs" dxfId="171" priority="197" operator="equal">
      <formula>"Extrema"</formula>
    </cfRule>
    <cfRule type="cellIs" dxfId="170" priority="198" operator="equal">
      <formula>"Alta"</formula>
    </cfRule>
    <cfRule type="cellIs" dxfId="169" priority="199" operator="equal">
      <formula>"Moderada"</formula>
    </cfRule>
    <cfRule type="cellIs" dxfId="168" priority="200" operator="equal">
      <formula>"Baja"</formula>
    </cfRule>
  </conditionalFormatting>
  <conditionalFormatting sqref="L56:L57">
    <cfRule type="cellIs" dxfId="167" priority="177" operator="equal">
      <formula>"Extrema"</formula>
    </cfRule>
    <cfRule type="cellIs" dxfId="166" priority="178" operator="equal">
      <formula>"Alta"</formula>
    </cfRule>
    <cfRule type="cellIs" dxfId="165" priority="179" operator="equal">
      <formula>"Moderada"</formula>
    </cfRule>
    <cfRule type="cellIs" dxfId="164" priority="180" operator="equal">
      <formula>"Baja"</formula>
    </cfRule>
  </conditionalFormatting>
  <conditionalFormatting sqref="L58">
    <cfRule type="cellIs" dxfId="163" priority="173" operator="equal">
      <formula>"Extrema"</formula>
    </cfRule>
    <cfRule type="cellIs" dxfId="162" priority="174" operator="equal">
      <formula>"Alta"</formula>
    </cfRule>
    <cfRule type="cellIs" dxfId="161" priority="175" operator="equal">
      <formula>"Moderada"</formula>
    </cfRule>
    <cfRule type="cellIs" dxfId="160" priority="176" operator="equal">
      <formula>"Baja"</formula>
    </cfRule>
  </conditionalFormatting>
  <conditionalFormatting sqref="Z56:Z57">
    <cfRule type="cellIs" dxfId="159" priority="169" operator="equal">
      <formula>"Extrema"</formula>
    </cfRule>
    <cfRule type="cellIs" dxfId="158" priority="170" operator="equal">
      <formula>"Alta"</formula>
    </cfRule>
    <cfRule type="cellIs" dxfId="157" priority="171" operator="equal">
      <formula>"Moderada"</formula>
    </cfRule>
    <cfRule type="cellIs" dxfId="156" priority="172" operator="equal">
      <formula>"Baja"</formula>
    </cfRule>
  </conditionalFormatting>
  <conditionalFormatting sqref="Z58">
    <cfRule type="cellIs" dxfId="155" priority="165" operator="equal">
      <formula>"Extrema"</formula>
    </cfRule>
    <cfRule type="cellIs" dxfId="154" priority="166" operator="equal">
      <formula>"Alta"</formula>
    </cfRule>
    <cfRule type="cellIs" dxfId="153" priority="167" operator="equal">
      <formula>"Moderada"</formula>
    </cfRule>
    <cfRule type="cellIs" dxfId="152" priority="168" operator="equal">
      <formula>"Baja"</formula>
    </cfRule>
  </conditionalFormatting>
  <conditionalFormatting sqref="L60">
    <cfRule type="cellIs" dxfId="151" priority="161" operator="equal">
      <formula>"Extrema"</formula>
    </cfRule>
    <cfRule type="cellIs" dxfId="150" priority="162" operator="equal">
      <formula>"Alta"</formula>
    </cfRule>
    <cfRule type="cellIs" dxfId="149" priority="163" operator="equal">
      <formula>"Moderada"</formula>
    </cfRule>
    <cfRule type="cellIs" dxfId="148" priority="164" operator="equal">
      <formula>"Baja"</formula>
    </cfRule>
  </conditionalFormatting>
  <conditionalFormatting sqref="L61:L63">
    <cfRule type="cellIs" dxfId="147" priority="157" operator="equal">
      <formula>"Extrema"</formula>
    </cfRule>
    <cfRule type="cellIs" dxfId="146" priority="158" operator="equal">
      <formula>"Alta"</formula>
    </cfRule>
    <cfRule type="cellIs" dxfId="145" priority="159" operator="equal">
      <formula>"Moderada"</formula>
    </cfRule>
    <cfRule type="cellIs" dxfId="144" priority="160" operator="equal">
      <formula>"Baja"</formula>
    </cfRule>
  </conditionalFormatting>
  <conditionalFormatting sqref="Z60">
    <cfRule type="cellIs" dxfId="143" priority="153" operator="equal">
      <formula>"Extrema"</formula>
    </cfRule>
    <cfRule type="cellIs" dxfId="142" priority="154" operator="equal">
      <formula>"Alta"</formula>
    </cfRule>
    <cfRule type="cellIs" dxfId="141" priority="155" operator="equal">
      <formula>"Moderada"</formula>
    </cfRule>
    <cfRule type="cellIs" dxfId="140" priority="156" operator="equal">
      <formula>"Baja"</formula>
    </cfRule>
  </conditionalFormatting>
  <conditionalFormatting sqref="Z61:Z63">
    <cfRule type="cellIs" dxfId="139" priority="149" operator="equal">
      <formula>"Extrema"</formula>
    </cfRule>
    <cfRule type="cellIs" dxfId="138" priority="150" operator="equal">
      <formula>"Alta"</formula>
    </cfRule>
    <cfRule type="cellIs" dxfId="137" priority="151" operator="equal">
      <formula>"Moderada"</formula>
    </cfRule>
    <cfRule type="cellIs" dxfId="136" priority="152" operator="equal">
      <formula>"Baja"</formula>
    </cfRule>
  </conditionalFormatting>
  <conditionalFormatting sqref="L65">
    <cfRule type="cellIs" dxfId="135" priority="145" operator="equal">
      <formula>"Extrema"</formula>
    </cfRule>
    <cfRule type="cellIs" dxfId="134" priority="146" operator="equal">
      <formula>"Alta"</formula>
    </cfRule>
    <cfRule type="cellIs" dxfId="133" priority="147" operator="equal">
      <formula>"Moderada"</formula>
    </cfRule>
    <cfRule type="cellIs" dxfId="132" priority="148" operator="equal">
      <formula>"Baja"</formula>
    </cfRule>
  </conditionalFormatting>
  <conditionalFormatting sqref="L66:L67">
    <cfRule type="cellIs" dxfId="131" priority="141" operator="equal">
      <formula>"Extrema"</formula>
    </cfRule>
    <cfRule type="cellIs" dxfId="130" priority="142" operator="equal">
      <formula>"Alta"</formula>
    </cfRule>
    <cfRule type="cellIs" dxfId="129" priority="143" operator="equal">
      <formula>"Moderada"</formula>
    </cfRule>
    <cfRule type="cellIs" dxfId="128" priority="144" operator="equal">
      <formula>"Baja"</formula>
    </cfRule>
  </conditionalFormatting>
  <conditionalFormatting sqref="Z65">
    <cfRule type="cellIs" dxfId="127" priority="137" operator="equal">
      <formula>"Extrema"</formula>
    </cfRule>
    <cfRule type="cellIs" dxfId="126" priority="138" operator="equal">
      <formula>"Alta"</formula>
    </cfRule>
    <cfRule type="cellIs" dxfId="125" priority="139" operator="equal">
      <formula>"Moderada"</formula>
    </cfRule>
    <cfRule type="cellIs" dxfId="124" priority="140" operator="equal">
      <formula>"Baja"</formula>
    </cfRule>
  </conditionalFormatting>
  <conditionalFormatting sqref="Z66:Z67">
    <cfRule type="cellIs" dxfId="123" priority="133" operator="equal">
      <formula>"Extrema"</formula>
    </cfRule>
    <cfRule type="cellIs" dxfId="122" priority="134" operator="equal">
      <formula>"Alta"</formula>
    </cfRule>
    <cfRule type="cellIs" dxfId="121" priority="135" operator="equal">
      <formula>"Moderada"</formula>
    </cfRule>
    <cfRule type="cellIs" dxfId="120" priority="136" operator="equal">
      <formula>"Baja"</formula>
    </cfRule>
  </conditionalFormatting>
  <conditionalFormatting sqref="L70">
    <cfRule type="cellIs" dxfId="119" priority="129" operator="equal">
      <formula>"Extrema"</formula>
    </cfRule>
    <cfRule type="cellIs" dxfId="118" priority="130" operator="equal">
      <formula>"Alta"</formula>
    </cfRule>
    <cfRule type="cellIs" dxfId="117" priority="131" operator="equal">
      <formula>"Moderada"</formula>
    </cfRule>
    <cfRule type="cellIs" dxfId="116" priority="132" operator="equal">
      <formula>"Baja"</formula>
    </cfRule>
  </conditionalFormatting>
  <conditionalFormatting sqref="L71:L72">
    <cfRule type="cellIs" dxfId="115" priority="125" operator="equal">
      <formula>"Extrema"</formula>
    </cfRule>
    <cfRule type="cellIs" dxfId="114" priority="126" operator="equal">
      <formula>"Alta"</formula>
    </cfRule>
    <cfRule type="cellIs" dxfId="113" priority="127" operator="equal">
      <formula>"Moderada"</formula>
    </cfRule>
    <cfRule type="cellIs" dxfId="112" priority="128" operator="equal">
      <formula>"Baja"</formula>
    </cfRule>
  </conditionalFormatting>
  <conditionalFormatting sqref="Z70">
    <cfRule type="cellIs" dxfId="111" priority="121" operator="equal">
      <formula>"Extrema"</formula>
    </cfRule>
    <cfRule type="cellIs" dxfId="110" priority="122" operator="equal">
      <formula>"Alta"</formula>
    </cfRule>
    <cfRule type="cellIs" dxfId="109" priority="123" operator="equal">
      <formula>"Moderada"</formula>
    </cfRule>
    <cfRule type="cellIs" dxfId="108" priority="124" operator="equal">
      <formula>"Baja"</formula>
    </cfRule>
  </conditionalFormatting>
  <conditionalFormatting sqref="Z71:Z72">
    <cfRule type="cellIs" dxfId="107" priority="117" operator="equal">
      <formula>"Extrema"</formula>
    </cfRule>
    <cfRule type="cellIs" dxfId="106" priority="118" operator="equal">
      <formula>"Alta"</formula>
    </cfRule>
    <cfRule type="cellIs" dxfId="105" priority="119" operator="equal">
      <formula>"Moderada"</formula>
    </cfRule>
    <cfRule type="cellIs" dxfId="104" priority="120" operator="equal">
      <formula>"Baja"</formula>
    </cfRule>
  </conditionalFormatting>
  <conditionalFormatting sqref="L74">
    <cfRule type="cellIs" dxfId="103" priority="113" operator="equal">
      <formula>"Extrema"</formula>
    </cfRule>
    <cfRule type="cellIs" dxfId="102" priority="114" operator="equal">
      <formula>"Alta"</formula>
    </cfRule>
    <cfRule type="cellIs" dxfId="101" priority="115" operator="equal">
      <formula>"Moderada"</formula>
    </cfRule>
    <cfRule type="cellIs" dxfId="100" priority="116" operator="equal">
      <formula>"Baja"</formula>
    </cfRule>
  </conditionalFormatting>
  <conditionalFormatting sqref="L75:L76">
    <cfRule type="cellIs" dxfId="99" priority="109" operator="equal">
      <formula>"Extrema"</formula>
    </cfRule>
    <cfRule type="cellIs" dxfId="98" priority="110" operator="equal">
      <formula>"Alta"</formula>
    </cfRule>
    <cfRule type="cellIs" dxfId="97" priority="111" operator="equal">
      <formula>"Moderada"</formula>
    </cfRule>
    <cfRule type="cellIs" dxfId="96" priority="112" operator="equal">
      <formula>"Baja"</formula>
    </cfRule>
  </conditionalFormatting>
  <conditionalFormatting sqref="Z74">
    <cfRule type="cellIs" dxfId="95" priority="105" operator="equal">
      <formula>"Extrema"</formula>
    </cfRule>
    <cfRule type="cellIs" dxfId="94" priority="106" operator="equal">
      <formula>"Alta"</formula>
    </cfRule>
    <cfRule type="cellIs" dxfId="93" priority="107" operator="equal">
      <formula>"Moderada"</formula>
    </cfRule>
    <cfRule type="cellIs" dxfId="92" priority="108" operator="equal">
      <formula>"Baja"</formula>
    </cfRule>
  </conditionalFormatting>
  <conditionalFormatting sqref="Z75:Z76">
    <cfRule type="cellIs" dxfId="91" priority="101" operator="equal">
      <formula>"Extrema"</formula>
    </cfRule>
    <cfRule type="cellIs" dxfId="90" priority="102" operator="equal">
      <formula>"Alta"</formula>
    </cfRule>
    <cfRule type="cellIs" dxfId="89" priority="103" operator="equal">
      <formula>"Moderada"</formula>
    </cfRule>
    <cfRule type="cellIs" dxfId="88" priority="104" operator="equal">
      <formula>"Baja"</formula>
    </cfRule>
  </conditionalFormatting>
  <conditionalFormatting sqref="L78 L83:L84">
    <cfRule type="cellIs" dxfId="87" priority="97" operator="equal">
      <formula>"Extrema"</formula>
    </cfRule>
    <cfRule type="cellIs" dxfId="86" priority="98" operator="equal">
      <formula>"Alta"</formula>
    </cfRule>
    <cfRule type="cellIs" dxfId="85" priority="99" operator="equal">
      <formula>"Moderada"</formula>
    </cfRule>
    <cfRule type="cellIs" dxfId="84" priority="100" operator="equal">
      <formula>"Baja"</formula>
    </cfRule>
  </conditionalFormatting>
  <conditionalFormatting sqref="L79:L80">
    <cfRule type="cellIs" dxfId="83" priority="93" operator="equal">
      <formula>"Extrema"</formula>
    </cfRule>
    <cfRule type="cellIs" dxfId="82" priority="94" operator="equal">
      <formula>"Alta"</formula>
    </cfRule>
    <cfRule type="cellIs" dxfId="81" priority="95" operator="equal">
      <formula>"Moderada"</formula>
    </cfRule>
    <cfRule type="cellIs" dxfId="80" priority="96" operator="equal">
      <formula>"Baja"</formula>
    </cfRule>
  </conditionalFormatting>
  <conditionalFormatting sqref="Z78 Z83:Z84">
    <cfRule type="cellIs" dxfId="79" priority="89" operator="equal">
      <formula>"Extrema"</formula>
    </cfRule>
    <cfRule type="cellIs" dxfId="78" priority="90" operator="equal">
      <formula>"Alta"</formula>
    </cfRule>
    <cfRule type="cellIs" dxfId="77" priority="91" operator="equal">
      <formula>"Moderada"</formula>
    </cfRule>
    <cfRule type="cellIs" dxfId="76" priority="92" operator="equal">
      <formula>"Baja"</formula>
    </cfRule>
  </conditionalFormatting>
  <conditionalFormatting sqref="Z79:Z80">
    <cfRule type="cellIs" dxfId="75" priority="85" operator="equal">
      <formula>"Extrema"</formula>
    </cfRule>
    <cfRule type="cellIs" dxfId="74" priority="86" operator="equal">
      <formula>"Alta"</formula>
    </cfRule>
    <cfRule type="cellIs" dxfId="73" priority="87" operator="equal">
      <formula>"Moderada"</formula>
    </cfRule>
    <cfRule type="cellIs" dxfId="72" priority="88" operator="equal">
      <formula>"Baja"</formula>
    </cfRule>
  </conditionalFormatting>
  <conditionalFormatting sqref="L82">
    <cfRule type="cellIs" dxfId="71" priority="81" operator="equal">
      <formula>"Extrema"</formula>
    </cfRule>
    <cfRule type="cellIs" dxfId="70" priority="82" operator="equal">
      <formula>"Alta"</formula>
    </cfRule>
    <cfRule type="cellIs" dxfId="69" priority="83" operator="equal">
      <formula>"Moderada"</formula>
    </cfRule>
    <cfRule type="cellIs" dxfId="68" priority="84" operator="equal">
      <formula>"Baja"</formula>
    </cfRule>
  </conditionalFormatting>
  <conditionalFormatting sqref="Z82">
    <cfRule type="cellIs" dxfId="67" priority="77" operator="equal">
      <formula>"Extrema"</formula>
    </cfRule>
    <cfRule type="cellIs" dxfId="66" priority="78" operator="equal">
      <formula>"Alta"</formula>
    </cfRule>
    <cfRule type="cellIs" dxfId="65" priority="79" operator="equal">
      <formula>"Moderada"</formula>
    </cfRule>
    <cfRule type="cellIs" dxfId="64" priority="80" operator="equal">
      <formula>"Baja"</formula>
    </cfRule>
  </conditionalFormatting>
  <conditionalFormatting sqref="L91">
    <cfRule type="cellIs" dxfId="63" priority="73" operator="equal">
      <formula>"Extrema"</formula>
    </cfRule>
    <cfRule type="cellIs" dxfId="62" priority="74" operator="equal">
      <formula>"Alta"</formula>
    </cfRule>
    <cfRule type="cellIs" dxfId="61" priority="75" operator="equal">
      <formula>"Moderada"</formula>
    </cfRule>
    <cfRule type="cellIs" dxfId="60" priority="76" operator="equal">
      <formula>"Baja"</formula>
    </cfRule>
  </conditionalFormatting>
  <conditionalFormatting sqref="L92">
    <cfRule type="cellIs" dxfId="59" priority="69" operator="equal">
      <formula>"Extrema"</formula>
    </cfRule>
    <cfRule type="cellIs" dxfId="58" priority="70" operator="equal">
      <formula>"Alta"</formula>
    </cfRule>
    <cfRule type="cellIs" dxfId="57" priority="71" operator="equal">
      <formula>"Moderada"</formula>
    </cfRule>
    <cfRule type="cellIs" dxfId="56" priority="72" operator="equal">
      <formula>"Baja"</formula>
    </cfRule>
  </conditionalFormatting>
  <conditionalFormatting sqref="L95">
    <cfRule type="cellIs" dxfId="55" priority="57" operator="equal">
      <formula>"Extrema"</formula>
    </cfRule>
    <cfRule type="cellIs" dxfId="54" priority="58" operator="equal">
      <formula>"Alta"</formula>
    </cfRule>
    <cfRule type="cellIs" dxfId="53" priority="59" operator="equal">
      <formula>"Moderada"</formula>
    </cfRule>
    <cfRule type="cellIs" dxfId="52" priority="60" operator="equal">
      <formula>"Baja"</formula>
    </cfRule>
  </conditionalFormatting>
  <conditionalFormatting sqref="L96">
    <cfRule type="cellIs" dxfId="51" priority="53" operator="equal">
      <formula>"Extrema"</formula>
    </cfRule>
    <cfRule type="cellIs" dxfId="50" priority="54" operator="equal">
      <formula>"Alta"</formula>
    </cfRule>
    <cfRule type="cellIs" dxfId="49" priority="55" operator="equal">
      <formula>"Moderada"</formula>
    </cfRule>
    <cfRule type="cellIs" dxfId="48" priority="56" operator="equal">
      <formula>"Baja"</formula>
    </cfRule>
  </conditionalFormatting>
  <conditionalFormatting sqref="Z95">
    <cfRule type="cellIs" dxfId="47" priority="49" operator="equal">
      <formula>"Extrema"</formula>
    </cfRule>
    <cfRule type="cellIs" dxfId="46" priority="50" operator="equal">
      <formula>"Alta"</formula>
    </cfRule>
    <cfRule type="cellIs" dxfId="45" priority="51" operator="equal">
      <formula>"Moderada"</formula>
    </cfRule>
    <cfRule type="cellIs" dxfId="44" priority="52" operator="equal">
      <formula>"Baja"</formula>
    </cfRule>
  </conditionalFormatting>
  <conditionalFormatting sqref="Z96">
    <cfRule type="cellIs" dxfId="43" priority="45" operator="equal">
      <formula>"Extrema"</formula>
    </cfRule>
    <cfRule type="cellIs" dxfId="42" priority="46" operator="equal">
      <formula>"Alta"</formula>
    </cfRule>
    <cfRule type="cellIs" dxfId="41" priority="47" operator="equal">
      <formula>"Moderada"</formula>
    </cfRule>
    <cfRule type="cellIs" dxfId="40" priority="48" operator="equal">
      <formula>"Baja"</formula>
    </cfRule>
  </conditionalFormatting>
  <conditionalFormatting sqref="L88">
    <cfRule type="cellIs" dxfId="39" priority="41" operator="equal">
      <formula>"Extrema"</formula>
    </cfRule>
    <cfRule type="cellIs" dxfId="38" priority="42" operator="equal">
      <formula>"Alta"</formula>
    </cfRule>
    <cfRule type="cellIs" dxfId="37" priority="43" operator="equal">
      <formula>"Moderada"</formula>
    </cfRule>
    <cfRule type="cellIs" dxfId="36" priority="44" operator="equal">
      <formula>"Baja"</formula>
    </cfRule>
  </conditionalFormatting>
  <conditionalFormatting sqref="Z88">
    <cfRule type="cellIs" dxfId="35" priority="37" operator="equal">
      <formula>"Extrema"</formula>
    </cfRule>
    <cfRule type="cellIs" dxfId="34" priority="38" operator="equal">
      <formula>"Alta"</formula>
    </cfRule>
    <cfRule type="cellIs" dxfId="33" priority="39" operator="equal">
      <formula>"Moderada"</formula>
    </cfRule>
    <cfRule type="cellIs" dxfId="32" priority="40" operator="equal">
      <formula>"Baja"</formula>
    </cfRule>
  </conditionalFormatting>
  <conditionalFormatting sqref="L90">
    <cfRule type="cellIs" dxfId="31" priority="33" operator="equal">
      <formula>"Extrema"</formula>
    </cfRule>
    <cfRule type="cellIs" dxfId="30" priority="34" operator="equal">
      <formula>"Alta"</formula>
    </cfRule>
    <cfRule type="cellIs" dxfId="29" priority="35" operator="equal">
      <formula>"Moderada"</formula>
    </cfRule>
    <cfRule type="cellIs" dxfId="28" priority="36" operator="equal">
      <formula>"Baja"</formula>
    </cfRule>
  </conditionalFormatting>
  <conditionalFormatting sqref="L14:L15">
    <cfRule type="cellIs" dxfId="27" priority="29" operator="equal">
      <formula>"Extrema"</formula>
    </cfRule>
    <cfRule type="cellIs" dxfId="26" priority="30" operator="equal">
      <formula>"Alta"</formula>
    </cfRule>
    <cfRule type="cellIs" dxfId="25" priority="31" operator="equal">
      <formula>"Moderada"</formula>
    </cfRule>
    <cfRule type="cellIs" dxfId="24" priority="32" operator="equal">
      <formula>"Baja"</formula>
    </cfRule>
  </conditionalFormatting>
  <conditionalFormatting sqref="Z10 Z19:Z20">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Z11:Z17">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Z46:Z51">
    <cfRule type="cellIs" dxfId="15" priority="9" operator="equal">
      <formula>"Extrema"</formula>
    </cfRule>
    <cfRule type="cellIs" dxfId="14" priority="10" operator="equal">
      <formula>"Alta"</formula>
    </cfRule>
    <cfRule type="cellIs" dxfId="13" priority="11" operator="equal">
      <formula>"Moderada"</formula>
    </cfRule>
    <cfRule type="cellIs" dxfId="12" priority="12" operator="equal">
      <formula>"Baja"</formula>
    </cfRule>
  </conditionalFormatting>
  <conditionalFormatting sqref="Z45">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Z91">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Z92:Z93">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xWindow="1313" yWindow="262" count="4">
    <dataValidation allowBlank="1" showInputMessage="1" showErrorMessage="1" prompt="Calificación máxima de 15 puntos" sqref="P3 R3 T3"/>
    <dataValidation allowBlank="1" showInputMessage="1" showErrorMessage="1" prompt="Calificación máxima de 5 puntos" sqref="Q3"/>
    <dataValidation allowBlank="1" showInputMessage="1" showErrorMessage="1" prompt="Calificación máxima de 10 puntos" sqref="S3 U3"/>
    <dataValidation allowBlank="1" showInputMessage="1" showErrorMessage="1" prompt="Calificación máxima de 30 puntos" sqref="V3"/>
  </dataValidations>
  <printOptions horizontalCentered="1"/>
  <pageMargins left="0" right="0" top="0.35433070866141736" bottom="0.35433070866141736" header="0.31496062992125984" footer="0.31496062992125984"/>
  <pageSetup paperSize="5" scale="30" orientation="landscape" r:id="rId1"/>
  <headerFooter>
    <oddFooter>&amp;CPág. &amp;P de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I24"/>
  <sheetViews>
    <sheetView showGridLines="0" topLeftCell="A8" workbookViewId="0">
      <selection activeCell="AJ29" sqref="AJ29"/>
    </sheetView>
  </sheetViews>
  <sheetFormatPr baseColWidth="10" defaultColWidth="9.28515625" defaultRowHeight="15" x14ac:dyDescent="0.25"/>
  <cols>
    <col min="1" max="35" width="3.7109375" customWidth="1"/>
  </cols>
  <sheetData>
    <row r="1" spans="3:35" ht="18" customHeight="1" x14ac:dyDescent="0.25"/>
    <row r="4" spans="3:35" ht="24.75" customHeight="1" x14ac:dyDescent="0.25">
      <c r="C4" s="3"/>
      <c r="D4" s="3"/>
      <c r="E4" s="3"/>
      <c r="F4" s="179" t="s">
        <v>8</v>
      </c>
      <c r="G4" s="179"/>
      <c r="H4" s="179"/>
      <c r="I4" s="179"/>
      <c r="J4" s="179"/>
      <c r="K4" s="179"/>
      <c r="L4" s="179" t="s">
        <v>9</v>
      </c>
      <c r="M4" s="179"/>
      <c r="N4" s="179"/>
      <c r="O4" s="179"/>
      <c r="P4" s="179"/>
      <c r="Q4" s="179"/>
      <c r="R4" s="179"/>
      <c r="S4" s="179"/>
      <c r="T4" s="179"/>
      <c r="U4" s="179"/>
      <c r="V4" s="179"/>
      <c r="W4" s="179"/>
      <c r="X4" s="179"/>
      <c r="Y4" s="179"/>
      <c r="Z4" s="179"/>
      <c r="AA4" s="179"/>
      <c r="AB4" s="179"/>
      <c r="AC4" s="179"/>
      <c r="AD4" s="179"/>
      <c r="AE4" s="179"/>
      <c r="AF4" s="3"/>
      <c r="AG4" s="3"/>
      <c r="AH4" s="3"/>
      <c r="AI4" s="4"/>
    </row>
    <row r="5" spans="3:35" ht="45" customHeight="1" x14ac:dyDescent="0.25">
      <c r="C5" s="3"/>
      <c r="D5" s="3"/>
      <c r="E5" s="3"/>
      <c r="F5" s="179"/>
      <c r="G5" s="179"/>
      <c r="H5" s="179"/>
      <c r="I5" s="179"/>
      <c r="J5" s="179"/>
      <c r="K5" s="179"/>
      <c r="L5" s="176" t="s">
        <v>47</v>
      </c>
      <c r="M5" s="176"/>
      <c r="N5" s="176"/>
      <c r="O5" s="176"/>
      <c r="P5" s="176" t="s">
        <v>48</v>
      </c>
      <c r="Q5" s="176"/>
      <c r="R5" s="176"/>
      <c r="S5" s="176"/>
      <c r="T5" s="176" t="s">
        <v>49</v>
      </c>
      <c r="U5" s="176"/>
      <c r="V5" s="176"/>
      <c r="W5" s="176"/>
      <c r="X5" s="176" t="s">
        <v>50</v>
      </c>
      <c r="Y5" s="176"/>
      <c r="Z5" s="176"/>
      <c r="AA5" s="176"/>
      <c r="AB5" s="176" t="s">
        <v>51</v>
      </c>
      <c r="AC5" s="176"/>
      <c r="AD5" s="176"/>
      <c r="AE5" s="176"/>
      <c r="AF5" s="3"/>
      <c r="AG5" s="3"/>
      <c r="AH5" s="3"/>
      <c r="AI5" s="5" t="s">
        <v>44</v>
      </c>
    </row>
    <row r="6" spans="3:35" ht="30.75" customHeight="1" x14ac:dyDescent="0.25">
      <c r="C6" s="3"/>
      <c r="D6" s="3"/>
      <c r="E6" s="3"/>
      <c r="F6" s="176" t="s">
        <v>52</v>
      </c>
      <c r="G6" s="176"/>
      <c r="H6" s="176"/>
      <c r="I6" s="176"/>
      <c r="J6" s="176"/>
      <c r="K6" s="176"/>
      <c r="L6" s="178">
        <v>1</v>
      </c>
      <c r="M6" s="178"/>
      <c r="N6" s="178"/>
      <c r="O6" s="178"/>
      <c r="P6" s="178">
        <v>2</v>
      </c>
      <c r="Q6" s="178"/>
      <c r="R6" s="178"/>
      <c r="S6" s="178"/>
      <c r="T6" s="177">
        <v>3</v>
      </c>
      <c r="U6" s="177"/>
      <c r="V6" s="177"/>
      <c r="W6" s="177"/>
      <c r="X6" s="175">
        <v>4</v>
      </c>
      <c r="Y6" s="175"/>
      <c r="Z6" s="175"/>
      <c r="AA6" s="175"/>
      <c r="AB6" s="175">
        <v>5</v>
      </c>
      <c r="AC6" s="175"/>
      <c r="AD6" s="175"/>
      <c r="AE6" s="175"/>
      <c r="AF6" s="3"/>
      <c r="AG6" s="3"/>
      <c r="AH6" s="3"/>
      <c r="AI6" s="5" t="s">
        <v>46</v>
      </c>
    </row>
    <row r="7" spans="3:35" ht="30.75" customHeight="1" x14ac:dyDescent="0.25">
      <c r="C7" s="3"/>
      <c r="D7" s="3"/>
      <c r="E7" s="3"/>
      <c r="F7" s="176"/>
      <c r="G7" s="176"/>
      <c r="H7" s="176"/>
      <c r="I7" s="176"/>
      <c r="J7" s="176"/>
      <c r="K7" s="176"/>
      <c r="L7" s="178"/>
      <c r="M7" s="178"/>
      <c r="N7" s="178"/>
      <c r="O7" s="178"/>
      <c r="P7" s="178"/>
      <c r="Q7" s="178"/>
      <c r="R7" s="178"/>
      <c r="S7" s="178"/>
      <c r="T7" s="177"/>
      <c r="U7" s="177"/>
      <c r="V7" s="177"/>
      <c r="W7" s="177"/>
      <c r="X7" s="175"/>
      <c r="Y7" s="175"/>
      <c r="Z7" s="175"/>
      <c r="AA7" s="175"/>
      <c r="AB7" s="175"/>
      <c r="AC7" s="175"/>
      <c r="AD7" s="175"/>
      <c r="AE7" s="175"/>
      <c r="AF7" s="3"/>
      <c r="AG7" s="3"/>
      <c r="AH7" s="3"/>
      <c r="AI7" s="5" t="s">
        <v>30</v>
      </c>
    </row>
    <row r="8" spans="3:35" ht="30.75" customHeight="1" x14ac:dyDescent="0.25">
      <c r="C8" s="3"/>
      <c r="D8" s="3"/>
      <c r="E8" s="3"/>
      <c r="F8" s="176" t="s">
        <v>53</v>
      </c>
      <c r="G8" s="176"/>
      <c r="H8" s="176"/>
      <c r="I8" s="176"/>
      <c r="J8" s="176"/>
      <c r="K8" s="176"/>
      <c r="L8" s="178">
        <v>2</v>
      </c>
      <c r="M8" s="178"/>
      <c r="N8" s="178"/>
      <c r="O8" s="178"/>
      <c r="P8" s="178">
        <v>4</v>
      </c>
      <c r="Q8" s="178"/>
      <c r="R8" s="178"/>
      <c r="S8" s="178"/>
      <c r="T8" s="177">
        <v>6</v>
      </c>
      <c r="U8" s="177"/>
      <c r="V8" s="177"/>
      <c r="W8" s="177"/>
      <c r="X8" s="175">
        <v>8</v>
      </c>
      <c r="Y8" s="175"/>
      <c r="Z8" s="175">
        <v>8</v>
      </c>
      <c r="AA8" s="175"/>
      <c r="AB8" s="173">
        <v>10</v>
      </c>
      <c r="AC8" s="173"/>
      <c r="AD8" s="173"/>
      <c r="AE8" s="173"/>
      <c r="AF8" s="3"/>
      <c r="AG8" s="3"/>
      <c r="AH8" s="3"/>
      <c r="AI8" s="5" t="s">
        <v>45</v>
      </c>
    </row>
    <row r="9" spans="3:35" ht="30.75" customHeight="1" x14ac:dyDescent="0.25">
      <c r="C9" s="3"/>
      <c r="D9" s="3"/>
      <c r="E9" s="3"/>
      <c r="F9" s="176"/>
      <c r="G9" s="176"/>
      <c r="H9" s="176"/>
      <c r="I9" s="176"/>
      <c r="J9" s="176"/>
      <c r="K9" s="176"/>
      <c r="L9" s="178"/>
      <c r="M9" s="178"/>
      <c r="N9" s="178"/>
      <c r="O9" s="178"/>
      <c r="P9" s="178"/>
      <c r="Q9" s="178"/>
      <c r="R9" s="178"/>
      <c r="S9" s="178"/>
      <c r="T9" s="177"/>
      <c r="U9" s="177"/>
      <c r="V9" s="177"/>
      <c r="W9" s="177"/>
      <c r="X9" s="175"/>
      <c r="Y9" s="175"/>
      <c r="Z9" s="175"/>
      <c r="AA9" s="175"/>
      <c r="AB9" s="173"/>
      <c r="AC9" s="173"/>
      <c r="AD9" s="173"/>
      <c r="AE9" s="173"/>
      <c r="AF9" s="3"/>
      <c r="AG9" s="3"/>
      <c r="AH9" s="3"/>
      <c r="AI9" s="5"/>
    </row>
    <row r="10" spans="3:35" ht="30.75" customHeight="1" x14ac:dyDescent="0.25">
      <c r="C10" s="3"/>
      <c r="D10" s="3"/>
      <c r="E10" s="3"/>
      <c r="F10" s="176" t="s">
        <v>54</v>
      </c>
      <c r="G10" s="176"/>
      <c r="H10" s="176"/>
      <c r="I10" s="176"/>
      <c r="J10" s="176"/>
      <c r="K10" s="176"/>
      <c r="L10" s="178">
        <v>3</v>
      </c>
      <c r="M10" s="178"/>
      <c r="N10" s="178"/>
      <c r="O10" s="178"/>
      <c r="P10" s="177">
        <v>6</v>
      </c>
      <c r="Q10" s="177"/>
      <c r="R10" s="177"/>
      <c r="S10" s="177"/>
      <c r="T10" s="175">
        <v>9</v>
      </c>
      <c r="U10" s="175"/>
      <c r="V10" s="175"/>
      <c r="W10" s="175"/>
      <c r="X10" s="173">
        <v>12</v>
      </c>
      <c r="Y10" s="173"/>
      <c r="Z10" s="173"/>
      <c r="AA10" s="173"/>
      <c r="AB10" s="173">
        <v>15</v>
      </c>
      <c r="AC10" s="173"/>
      <c r="AD10" s="173"/>
      <c r="AE10" s="173"/>
      <c r="AF10" s="3"/>
      <c r="AG10" s="3"/>
      <c r="AH10" s="3"/>
      <c r="AI10" s="5"/>
    </row>
    <row r="11" spans="3:35" ht="30.75" customHeight="1" x14ac:dyDescent="0.25">
      <c r="C11" s="3"/>
      <c r="D11" s="3"/>
      <c r="E11" s="3"/>
      <c r="F11" s="176"/>
      <c r="G11" s="176"/>
      <c r="H11" s="176"/>
      <c r="I11" s="176"/>
      <c r="J11" s="176"/>
      <c r="K11" s="176"/>
      <c r="L11" s="178"/>
      <c r="M11" s="178"/>
      <c r="N11" s="178"/>
      <c r="O11" s="178"/>
      <c r="P11" s="177"/>
      <c r="Q11" s="177"/>
      <c r="R11" s="177"/>
      <c r="S11" s="177"/>
      <c r="T11" s="175"/>
      <c r="U11" s="175"/>
      <c r="V11" s="175"/>
      <c r="W11" s="175"/>
      <c r="X11" s="173"/>
      <c r="Y11" s="173"/>
      <c r="Z11" s="173"/>
      <c r="AA11" s="173"/>
      <c r="AB11" s="173"/>
      <c r="AC11" s="173"/>
      <c r="AD11" s="173"/>
      <c r="AE11" s="173"/>
      <c r="AF11" s="3"/>
      <c r="AG11" s="3"/>
      <c r="AH11" s="3"/>
      <c r="AI11" s="4"/>
    </row>
    <row r="12" spans="3:35" ht="30.75" customHeight="1" x14ac:dyDescent="0.25">
      <c r="C12" s="3"/>
      <c r="D12" s="3"/>
      <c r="E12" s="3"/>
      <c r="F12" s="176" t="s">
        <v>55</v>
      </c>
      <c r="G12" s="176"/>
      <c r="H12" s="176"/>
      <c r="I12" s="176"/>
      <c r="J12" s="176"/>
      <c r="K12" s="176"/>
      <c r="L12" s="177">
        <v>4</v>
      </c>
      <c r="M12" s="177"/>
      <c r="N12" s="177"/>
      <c r="O12" s="177"/>
      <c r="P12" s="175">
        <v>8</v>
      </c>
      <c r="Q12" s="175"/>
      <c r="R12" s="175"/>
      <c r="S12" s="175"/>
      <c r="T12" s="175">
        <v>12</v>
      </c>
      <c r="U12" s="175"/>
      <c r="V12" s="175"/>
      <c r="W12" s="175"/>
      <c r="X12" s="173">
        <v>16</v>
      </c>
      <c r="Y12" s="173"/>
      <c r="Z12" s="173"/>
      <c r="AA12" s="173"/>
      <c r="AB12" s="173">
        <v>20</v>
      </c>
      <c r="AC12" s="173"/>
      <c r="AD12" s="173"/>
      <c r="AE12" s="173"/>
      <c r="AF12" s="3"/>
      <c r="AG12" s="3"/>
      <c r="AH12" s="3"/>
      <c r="AI12" s="4"/>
    </row>
    <row r="13" spans="3:35" ht="30.75" customHeight="1" x14ac:dyDescent="0.25">
      <c r="C13" s="3"/>
      <c r="D13" s="3"/>
      <c r="E13" s="3"/>
      <c r="F13" s="176"/>
      <c r="G13" s="176"/>
      <c r="H13" s="176"/>
      <c r="I13" s="176"/>
      <c r="J13" s="176"/>
      <c r="K13" s="176"/>
      <c r="L13" s="177"/>
      <c r="M13" s="177"/>
      <c r="N13" s="177"/>
      <c r="O13" s="177"/>
      <c r="P13" s="175"/>
      <c r="Q13" s="175"/>
      <c r="R13" s="175"/>
      <c r="S13" s="175"/>
      <c r="T13" s="175"/>
      <c r="U13" s="175"/>
      <c r="V13" s="175"/>
      <c r="W13" s="175"/>
      <c r="X13" s="173"/>
      <c r="Y13" s="173"/>
      <c r="Z13" s="173"/>
      <c r="AA13" s="173"/>
      <c r="AB13" s="173"/>
      <c r="AC13" s="173"/>
      <c r="AD13" s="173"/>
      <c r="AE13" s="173"/>
      <c r="AF13" s="3"/>
      <c r="AG13" s="3"/>
      <c r="AH13" s="3"/>
      <c r="AI13" s="4"/>
    </row>
    <row r="14" spans="3:35" ht="30.75" customHeight="1" x14ac:dyDescent="0.25">
      <c r="C14" s="3"/>
      <c r="D14" s="3"/>
      <c r="E14" s="3"/>
      <c r="F14" s="176" t="s">
        <v>56</v>
      </c>
      <c r="G14" s="176"/>
      <c r="H14" s="176"/>
      <c r="I14" s="176"/>
      <c r="J14" s="176"/>
      <c r="K14" s="176"/>
      <c r="L14" s="175">
        <v>5</v>
      </c>
      <c r="M14" s="175"/>
      <c r="N14" s="175"/>
      <c r="O14" s="175"/>
      <c r="P14" s="175">
        <v>10</v>
      </c>
      <c r="Q14" s="175"/>
      <c r="R14" s="175"/>
      <c r="S14" s="175"/>
      <c r="T14" s="173">
        <v>15</v>
      </c>
      <c r="U14" s="173"/>
      <c r="V14" s="173"/>
      <c r="W14" s="173"/>
      <c r="X14" s="173">
        <v>20</v>
      </c>
      <c r="Y14" s="173"/>
      <c r="Z14" s="173"/>
      <c r="AA14" s="173"/>
      <c r="AB14" s="173">
        <v>25</v>
      </c>
      <c r="AC14" s="173"/>
      <c r="AD14" s="173"/>
      <c r="AE14" s="173"/>
      <c r="AF14" s="3"/>
      <c r="AG14" s="3"/>
      <c r="AH14" s="3"/>
      <c r="AI14" s="4"/>
    </row>
    <row r="15" spans="3:35" ht="30.75" customHeight="1" x14ac:dyDescent="0.25">
      <c r="C15" s="3"/>
      <c r="D15" s="3"/>
      <c r="E15" s="3"/>
      <c r="F15" s="176"/>
      <c r="G15" s="176"/>
      <c r="H15" s="176"/>
      <c r="I15" s="176"/>
      <c r="J15" s="176"/>
      <c r="K15" s="176"/>
      <c r="L15" s="175"/>
      <c r="M15" s="175"/>
      <c r="N15" s="175"/>
      <c r="O15" s="175"/>
      <c r="P15" s="175"/>
      <c r="Q15" s="175"/>
      <c r="R15" s="175"/>
      <c r="S15" s="175"/>
      <c r="T15" s="173"/>
      <c r="U15" s="173"/>
      <c r="V15" s="173"/>
      <c r="W15" s="173"/>
      <c r="X15" s="173"/>
      <c r="Y15" s="173"/>
      <c r="Z15" s="173"/>
      <c r="AA15" s="173"/>
      <c r="AB15" s="173"/>
      <c r="AC15" s="173"/>
      <c r="AD15" s="173"/>
      <c r="AE15" s="173"/>
      <c r="AF15" s="3"/>
      <c r="AG15" s="3"/>
      <c r="AH15" s="3"/>
      <c r="AI15" s="4"/>
    </row>
    <row r="16" spans="3:35" x14ac:dyDescent="0.25">
      <c r="C16" s="3"/>
      <c r="D16" s="3"/>
      <c r="E16" s="3"/>
      <c r="F16" s="3"/>
      <c r="G16" s="3"/>
      <c r="H16" s="6"/>
      <c r="I16" s="7"/>
      <c r="J16" s="8"/>
      <c r="K16" s="9"/>
      <c r="L16" s="9"/>
      <c r="M16" s="8"/>
      <c r="N16" s="9"/>
      <c r="O16" s="9"/>
      <c r="P16" s="8"/>
      <c r="Q16" s="9"/>
      <c r="R16" s="9"/>
      <c r="S16" s="8"/>
      <c r="T16" s="9"/>
      <c r="U16" s="9"/>
      <c r="V16" s="9"/>
      <c r="W16" s="3"/>
      <c r="X16" s="3"/>
      <c r="Y16" s="3"/>
      <c r="Z16" s="3"/>
      <c r="AA16" s="3"/>
      <c r="AB16" s="3"/>
      <c r="AC16" s="3"/>
      <c r="AD16" s="3"/>
      <c r="AE16" s="3"/>
      <c r="AF16" s="3"/>
      <c r="AG16" s="3"/>
      <c r="AH16" s="3"/>
      <c r="AI16" s="3"/>
    </row>
    <row r="17" spans="3:35" x14ac:dyDescent="0.25">
      <c r="C17" s="3"/>
      <c r="D17" s="3"/>
      <c r="E17" s="3"/>
      <c r="F17" s="3"/>
      <c r="G17" s="3"/>
      <c r="H17" s="10"/>
      <c r="I17" s="11"/>
      <c r="J17" s="3"/>
      <c r="K17" s="3"/>
      <c r="L17" s="12" t="s">
        <v>57</v>
      </c>
      <c r="M17" s="13" t="s">
        <v>58</v>
      </c>
      <c r="N17" s="14"/>
      <c r="O17" s="15"/>
      <c r="P17" s="16" t="s">
        <v>59</v>
      </c>
      <c r="Q17" s="13" t="s">
        <v>60</v>
      </c>
      <c r="R17" s="14"/>
      <c r="S17" s="15"/>
      <c r="T17" s="17" t="s">
        <v>61</v>
      </c>
      <c r="U17" s="13" t="s">
        <v>62</v>
      </c>
      <c r="V17" s="18"/>
      <c r="W17" s="15"/>
      <c r="X17" s="19" t="s">
        <v>63</v>
      </c>
      <c r="Y17" s="13" t="s">
        <v>64</v>
      </c>
      <c r="Z17" s="15"/>
      <c r="AA17" s="3"/>
      <c r="AB17" s="3"/>
      <c r="AC17" s="3"/>
      <c r="AD17" s="3"/>
      <c r="AE17" s="3"/>
      <c r="AF17" s="3"/>
      <c r="AG17" s="3"/>
      <c r="AH17" s="3"/>
      <c r="AI17" s="3"/>
    </row>
    <row r="18" spans="3:35" x14ac:dyDescent="0.25">
      <c r="C18" s="3"/>
      <c r="D18" s="3"/>
      <c r="E18" s="3"/>
      <c r="F18" s="3"/>
      <c r="G18" s="3"/>
      <c r="H18" s="20"/>
      <c r="I18" s="8"/>
      <c r="J18" s="7"/>
      <c r="K18" s="21"/>
      <c r="L18" s="20"/>
      <c r="M18" s="8"/>
      <c r="N18" s="20"/>
      <c r="O18" s="20"/>
      <c r="P18" s="8"/>
      <c r="Q18" s="20"/>
      <c r="R18" s="20"/>
      <c r="S18" s="8"/>
      <c r="T18" s="20"/>
      <c r="U18" s="20"/>
      <c r="V18" s="20"/>
      <c r="W18" s="3"/>
      <c r="X18" s="3"/>
      <c r="Y18" s="3"/>
      <c r="Z18" s="3"/>
      <c r="AA18" s="3"/>
      <c r="AB18" s="3"/>
      <c r="AC18" s="3"/>
      <c r="AD18" s="3"/>
      <c r="AE18" s="3"/>
      <c r="AF18" s="3"/>
      <c r="AG18" s="3"/>
      <c r="AH18" s="3"/>
      <c r="AI18" s="3"/>
    </row>
    <row r="19" spans="3:35" x14ac:dyDescent="0.25">
      <c r="C19" s="174" t="s">
        <v>65</v>
      </c>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row>
    <row r="20" spans="3:35" x14ac:dyDescent="0.25">
      <c r="C20" s="3"/>
      <c r="D20" s="3"/>
      <c r="E20" s="3"/>
      <c r="F20" s="3"/>
      <c r="G20" s="3"/>
      <c r="H20" s="11"/>
      <c r="I20" s="11"/>
      <c r="J20" s="22"/>
      <c r="K20" s="22"/>
      <c r="L20" s="11"/>
      <c r="M20" s="11"/>
      <c r="N20" s="11"/>
      <c r="O20" s="11"/>
      <c r="P20" s="11"/>
      <c r="Q20" s="11"/>
      <c r="R20" s="11"/>
      <c r="S20" s="11"/>
      <c r="T20" s="11"/>
      <c r="U20" s="11"/>
      <c r="V20" s="11"/>
      <c r="W20" s="3"/>
      <c r="X20" s="3"/>
      <c r="Y20" s="3"/>
      <c r="Z20" s="3"/>
      <c r="AA20" s="3"/>
      <c r="AB20" s="3"/>
      <c r="AC20" s="3"/>
      <c r="AD20" s="3"/>
      <c r="AE20" s="3"/>
      <c r="AF20" s="3"/>
      <c r="AG20" s="3"/>
      <c r="AH20" s="3"/>
      <c r="AI20" s="3"/>
    </row>
    <row r="21" spans="3:35" x14ac:dyDescent="0.25">
      <c r="C21" s="3"/>
      <c r="D21" s="3"/>
      <c r="E21" s="3"/>
      <c r="F21" s="3"/>
      <c r="G21" s="3"/>
      <c r="H21" s="20"/>
      <c r="I21" s="8"/>
      <c r="J21" s="7"/>
      <c r="K21" s="7"/>
      <c r="L21" s="8"/>
      <c r="M21" s="8"/>
      <c r="N21" s="8"/>
      <c r="O21" s="8"/>
      <c r="P21" s="8"/>
      <c r="Q21" s="8"/>
      <c r="R21" s="8"/>
      <c r="S21" s="8"/>
      <c r="T21" s="8"/>
      <c r="U21" s="8"/>
      <c r="V21" s="8"/>
      <c r="W21" s="3"/>
      <c r="X21" s="3"/>
      <c r="Y21" s="3"/>
      <c r="Z21" s="3"/>
      <c r="AA21" s="3"/>
      <c r="AB21" s="3"/>
      <c r="AC21" s="3"/>
      <c r="AD21" s="3"/>
      <c r="AE21" s="3"/>
      <c r="AF21" s="3"/>
      <c r="AG21" s="3"/>
      <c r="AH21" s="3"/>
      <c r="AI21" s="3"/>
    </row>
    <row r="22" spans="3:35" x14ac:dyDescent="0.25">
      <c r="C22" s="174" t="s">
        <v>66</v>
      </c>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row>
    <row r="23" spans="3:35" x14ac:dyDescent="0.2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3:35" x14ac:dyDescent="0.25">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sheetData>
  <mergeCells count="64">
    <mergeCell ref="AB7:AE7"/>
    <mergeCell ref="F4:K5"/>
    <mergeCell ref="L4:AE4"/>
    <mergeCell ref="L5:O5"/>
    <mergeCell ref="P5:S5"/>
    <mergeCell ref="T5:W5"/>
    <mergeCell ref="X5:AA5"/>
    <mergeCell ref="AB5:AE5"/>
    <mergeCell ref="X8:AA8"/>
    <mergeCell ref="L7:O7"/>
    <mergeCell ref="P7:S7"/>
    <mergeCell ref="T7:W7"/>
    <mergeCell ref="X7:AA7"/>
    <mergeCell ref="AB8:AE8"/>
    <mergeCell ref="L9:O9"/>
    <mergeCell ref="P9:S9"/>
    <mergeCell ref="T9:W9"/>
    <mergeCell ref="F6:K7"/>
    <mergeCell ref="L6:O6"/>
    <mergeCell ref="P6:S6"/>
    <mergeCell ref="T6:W6"/>
    <mergeCell ref="X6:AA6"/>
    <mergeCell ref="AB6:AE6"/>
    <mergeCell ref="X9:AA9"/>
    <mergeCell ref="AB9:AE9"/>
    <mergeCell ref="F8:K9"/>
    <mergeCell ref="L8:O8"/>
    <mergeCell ref="P8:S8"/>
    <mergeCell ref="T8:W8"/>
    <mergeCell ref="F10:K11"/>
    <mergeCell ref="L10:O10"/>
    <mergeCell ref="P10:S10"/>
    <mergeCell ref="T10:W10"/>
    <mergeCell ref="X10:AA10"/>
    <mergeCell ref="AB10:AE10"/>
    <mergeCell ref="L11:O11"/>
    <mergeCell ref="P11:S11"/>
    <mergeCell ref="T11:W11"/>
    <mergeCell ref="X11:AA11"/>
    <mergeCell ref="AB11:AE11"/>
    <mergeCell ref="F12:K13"/>
    <mergeCell ref="L12:O12"/>
    <mergeCell ref="P12:S12"/>
    <mergeCell ref="T12:W12"/>
    <mergeCell ref="X12:AA12"/>
    <mergeCell ref="AB12:AE12"/>
    <mergeCell ref="L13:O13"/>
    <mergeCell ref="P13:S13"/>
    <mergeCell ref="T13:W13"/>
    <mergeCell ref="X13:AA13"/>
    <mergeCell ref="AB13:AE13"/>
    <mergeCell ref="AB14:AE14"/>
    <mergeCell ref="C22:AI22"/>
    <mergeCell ref="L15:O15"/>
    <mergeCell ref="P15:S15"/>
    <mergeCell ref="T15:W15"/>
    <mergeCell ref="X15:AA15"/>
    <mergeCell ref="AB15:AE15"/>
    <mergeCell ref="C19:AI19"/>
    <mergeCell ref="F14:K15"/>
    <mergeCell ref="L14:O14"/>
    <mergeCell ref="P14:S14"/>
    <mergeCell ref="T14:W14"/>
    <mergeCell ref="X14:AA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110" zoomScaleNormal="110" zoomScaleSheetLayoutView="90" workbookViewId="0">
      <selection activeCell="B6" sqref="B6"/>
    </sheetView>
  </sheetViews>
  <sheetFormatPr baseColWidth="10" defaultColWidth="11.42578125" defaultRowHeight="15" x14ac:dyDescent="0.2"/>
  <cols>
    <col min="1" max="1" width="34.85546875" style="33" customWidth="1"/>
    <col min="2" max="2" width="161.5703125" style="33" customWidth="1"/>
    <col min="3" max="3" width="27.140625" style="33" customWidth="1"/>
    <col min="4" max="4" width="14" style="33" bestFit="1" customWidth="1"/>
    <col min="5" max="16384" width="11.42578125" style="33"/>
  </cols>
  <sheetData>
    <row r="1" spans="1:4" s="30" customFormat="1" ht="52.5" customHeight="1" x14ac:dyDescent="0.2"/>
    <row r="2" spans="1:4" s="30" customFormat="1" ht="25.9" customHeight="1" x14ac:dyDescent="0.2">
      <c r="A2" s="180" t="s">
        <v>173</v>
      </c>
      <c r="B2" s="180"/>
      <c r="C2" s="180"/>
      <c r="D2" s="180"/>
    </row>
    <row r="3" spans="1:4" s="30" customFormat="1" ht="12.75" x14ac:dyDescent="0.2"/>
    <row r="4" spans="1:4" s="30" customFormat="1" ht="38.25" customHeight="1" x14ac:dyDescent="0.2">
      <c r="A4" s="31" t="s">
        <v>137</v>
      </c>
      <c r="B4" s="31" t="s">
        <v>138</v>
      </c>
      <c r="C4" s="32" t="s">
        <v>139</v>
      </c>
      <c r="D4" s="31" t="s">
        <v>140</v>
      </c>
    </row>
    <row r="5" spans="1:4" ht="60" customHeight="1" x14ac:dyDescent="0.2">
      <c r="A5" s="35">
        <v>43131</v>
      </c>
      <c r="B5" s="38" t="s">
        <v>171</v>
      </c>
      <c r="C5" s="41" t="s">
        <v>172</v>
      </c>
      <c r="D5" s="37">
        <v>0</v>
      </c>
    </row>
    <row r="6" spans="1:4" ht="109.5" customHeight="1" x14ac:dyDescent="0.2">
      <c r="A6" s="34" t="s">
        <v>370</v>
      </c>
      <c r="B6" s="38" t="s">
        <v>371</v>
      </c>
      <c r="C6" s="41" t="s">
        <v>172</v>
      </c>
      <c r="D6" s="37">
        <v>1</v>
      </c>
    </row>
    <row r="7" spans="1:4" ht="114.75" customHeight="1" x14ac:dyDescent="0.2">
      <c r="A7" s="34"/>
      <c r="B7" s="38"/>
      <c r="C7" s="36"/>
      <c r="D7" s="37"/>
    </row>
    <row r="8" spans="1:4" ht="71.25" customHeight="1" x14ac:dyDescent="0.2">
      <c r="A8" s="35"/>
      <c r="B8" s="38"/>
      <c r="C8" s="41"/>
      <c r="D8" s="37"/>
    </row>
  </sheetData>
  <mergeCells count="1">
    <mergeCell ref="A2:D2"/>
  </mergeCells>
  <printOptions horizontalCentered="1"/>
  <pageMargins left="0.70866141732283472" right="0.70866141732283472" top="0.74803149606299213" bottom="0.74803149606299213" header="0.31496062992125984" footer="0.31496062992125984"/>
  <pageSetup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7"/>
  <sheetViews>
    <sheetView topLeftCell="F1" workbookViewId="0">
      <selection activeCell="L3" sqref="L3:M27"/>
    </sheetView>
  </sheetViews>
  <sheetFormatPr baseColWidth="10" defaultColWidth="11.42578125" defaultRowHeight="15" x14ac:dyDescent="0.25"/>
  <cols>
    <col min="1" max="2" width="11.42578125" style="2"/>
    <col min="3" max="4" width="11.42578125" style="2" customWidth="1"/>
    <col min="5" max="5" width="12.28515625" style="2" bestFit="1" customWidth="1"/>
    <col min="6" max="6" width="23.5703125" style="2" customWidth="1"/>
    <col min="7" max="7" width="24.85546875" style="2" customWidth="1"/>
    <col min="8" max="8" width="17.7109375" style="2" customWidth="1"/>
    <col min="9" max="9" width="11.42578125" style="2"/>
    <col min="10" max="10" width="17.140625" style="2" customWidth="1"/>
    <col min="11" max="11" width="19.5703125" style="2" customWidth="1"/>
    <col min="12" max="12" width="37.28515625" style="2" customWidth="1"/>
    <col min="13" max="13" width="21.42578125" style="2" customWidth="1"/>
    <col min="14" max="16384" width="11.42578125" style="2"/>
  </cols>
  <sheetData>
    <row r="2" spans="2:16" x14ac:dyDescent="0.25">
      <c r="B2" s="23" t="s">
        <v>67</v>
      </c>
      <c r="C2" s="23" t="s">
        <v>67</v>
      </c>
      <c r="D2" s="23" t="s">
        <v>68</v>
      </c>
      <c r="E2" s="23" t="s">
        <v>42</v>
      </c>
      <c r="F2" s="23" t="s">
        <v>43</v>
      </c>
      <c r="G2" s="23" t="s">
        <v>69</v>
      </c>
      <c r="H2" s="23" t="s">
        <v>70</v>
      </c>
      <c r="J2" s="23" t="s">
        <v>42</v>
      </c>
      <c r="K2" s="23" t="s">
        <v>43</v>
      </c>
      <c r="L2" s="23" t="s">
        <v>71</v>
      </c>
      <c r="O2" s="23" t="s">
        <v>72</v>
      </c>
    </row>
    <row r="3" spans="2:16" x14ac:dyDescent="0.25">
      <c r="B3" s="2" t="s">
        <v>73</v>
      </c>
      <c r="C3" s="2" t="s">
        <v>74</v>
      </c>
      <c r="D3" s="2" t="s">
        <v>19</v>
      </c>
      <c r="E3" s="24" t="s">
        <v>17</v>
      </c>
      <c r="F3" s="24" t="s">
        <v>18</v>
      </c>
      <c r="G3" s="2" t="s">
        <v>75</v>
      </c>
      <c r="H3" s="2" t="s">
        <v>38</v>
      </c>
      <c r="J3" s="24" t="s">
        <v>17</v>
      </c>
      <c r="K3" s="24" t="s">
        <v>18</v>
      </c>
      <c r="L3" s="2" t="s">
        <v>76</v>
      </c>
      <c r="M3" s="2" t="s">
        <v>45</v>
      </c>
      <c r="O3" s="2" t="s">
        <v>45</v>
      </c>
      <c r="P3" s="2" t="s">
        <v>77</v>
      </c>
    </row>
    <row r="4" spans="2:16" x14ac:dyDescent="0.25">
      <c r="B4" s="2" t="s">
        <v>78</v>
      </c>
      <c r="C4" s="2" t="s">
        <v>79</v>
      </c>
      <c r="D4" s="2" t="s">
        <v>20</v>
      </c>
      <c r="E4" s="24" t="s">
        <v>21</v>
      </c>
      <c r="F4" s="24" t="s">
        <v>26</v>
      </c>
      <c r="G4" s="2" t="s">
        <v>80</v>
      </c>
      <c r="H4" s="2" t="s">
        <v>24</v>
      </c>
      <c r="J4" s="24" t="s">
        <v>21</v>
      </c>
      <c r="K4" s="24" t="s">
        <v>26</v>
      </c>
      <c r="L4" s="2" t="s">
        <v>81</v>
      </c>
      <c r="M4" s="2" t="s">
        <v>45</v>
      </c>
      <c r="O4" s="2" t="s">
        <v>30</v>
      </c>
      <c r="P4" s="2" t="s">
        <v>82</v>
      </c>
    </row>
    <row r="5" spans="2:16" x14ac:dyDescent="0.25">
      <c r="B5" s="2" t="s">
        <v>83</v>
      </c>
      <c r="C5" s="2" t="s">
        <v>84</v>
      </c>
      <c r="D5" s="2" t="s">
        <v>31</v>
      </c>
      <c r="E5" s="24" t="s">
        <v>30</v>
      </c>
      <c r="F5" s="24" t="s">
        <v>29</v>
      </c>
      <c r="G5" s="2" t="s">
        <v>85</v>
      </c>
      <c r="J5" s="24" t="s">
        <v>154</v>
      </c>
      <c r="K5" s="24" t="s">
        <v>29</v>
      </c>
      <c r="L5" s="2" t="s">
        <v>86</v>
      </c>
      <c r="M5" s="2" t="s">
        <v>30</v>
      </c>
      <c r="O5" s="2" t="s">
        <v>46</v>
      </c>
      <c r="P5" s="2" t="s">
        <v>87</v>
      </c>
    </row>
    <row r="6" spans="2:16" x14ac:dyDescent="0.25">
      <c r="B6" s="2" t="s">
        <v>88</v>
      </c>
      <c r="C6" s="2" t="s">
        <v>88</v>
      </c>
      <c r="D6" s="2" t="s">
        <v>34</v>
      </c>
      <c r="E6" s="24" t="s">
        <v>33</v>
      </c>
      <c r="F6" s="24" t="s">
        <v>22</v>
      </c>
      <c r="G6" s="2" t="s">
        <v>89</v>
      </c>
      <c r="J6" s="24" t="s">
        <v>33</v>
      </c>
      <c r="K6" s="24" t="s">
        <v>22</v>
      </c>
      <c r="L6" s="2" t="s">
        <v>90</v>
      </c>
      <c r="M6" s="2" t="s">
        <v>46</v>
      </c>
      <c r="O6" s="2" t="s">
        <v>44</v>
      </c>
      <c r="P6" s="2" t="s">
        <v>87</v>
      </c>
    </row>
    <row r="7" spans="2:16" x14ac:dyDescent="0.25">
      <c r="B7" s="2" t="s">
        <v>91</v>
      </c>
      <c r="C7" s="2" t="s">
        <v>92</v>
      </c>
      <c r="D7" s="2" t="s">
        <v>28</v>
      </c>
      <c r="E7" s="24" t="s">
        <v>36</v>
      </c>
      <c r="F7" s="24" t="s">
        <v>37</v>
      </c>
      <c r="G7" s="24"/>
      <c r="J7" s="24" t="s">
        <v>36</v>
      </c>
      <c r="K7" s="24" t="s">
        <v>37</v>
      </c>
      <c r="L7" s="2" t="s">
        <v>93</v>
      </c>
      <c r="M7" s="2" t="s">
        <v>46</v>
      </c>
    </row>
    <row r="8" spans="2:16" x14ac:dyDescent="0.25">
      <c r="B8" s="2" t="s">
        <v>92</v>
      </c>
      <c r="C8" s="2" t="s">
        <v>91</v>
      </c>
      <c r="D8" s="2" t="s">
        <v>32</v>
      </c>
      <c r="L8" s="2" t="s">
        <v>94</v>
      </c>
      <c r="M8" s="2" t="s">
        <v>45</v>
      </c>
    </row>
    <row r="9" spans="2:16" x14ac:dyDescent="0.25">
      <c r="B9" s="2" t="s">
        <v>79</v>
      </c>
      <c r="C9" s="2" t="s">
        <v>78</v>
      </c>
      <c r="D9" s="2" t="s">
        <v>35</v>
      </c>
      <c r="L9" s="2" t="s">
        <v>95</v>
      </c>
      <c r="M9" s="2" t="s">
        <v>45</v>
      </c>
    </row>
    <row r="10" spans="2:16" x14ac:dyDescent="0.25">
      <c r="B10" s="2" t="s">
        <v>96</v>
      </c>
      <c r="C10" s="2" t="s">
        <v>97</v>
      </c>
      <c r="L10" s="2" t="s">
        <v>98</v>
      </c>
      <c r="M10" s="2" t="s">
        <v>30</v>
      </c>
    </row>
    <row r="11" spans="2:16" x14ac:dyDescent="0.25">
      <c r="B11" s="2" t="s">
        <v>74</v>
      </c>
      <c r="C11" s="2" t="s">
        <v>99</v>
      </c>
      <c r="L11" s="2" t="s">
        <v>100</v>
      </c>
      <c r="M11" s="2" t="s">
        <v>46</v>
      </c>
    </row>
    <row r="12" spans="2:16" x14ac:dyDescent="0.25">
      <c r="B12" s="2" t="s">
        <v>101</v>
      </c>
      <c r="C12" s="2" t="s">
        <v>101</v>
      </c>
      <c r="L12" s="2" t="s">
        <v>102</v>
      </c>
      <c r="M12" s="2" t="s">
        <v>44</v>
      </c>
    </row>
    <row r="13" spans="2:16" x14ac:dyDescent="0.25">
      <c r="B13" s="2" t="s">
        <v>103</v>
      </c>
      <c r="C13" s="2" t="s">
        <v>104</v>
      </c>
      <c r="L13" s="2" t="s">
        <v>165</v>
      </c>
      <c r="M13" s="2" t="s">
        <v>45</v>
      </c>
    </row>
    <row r="14" spans="2:16" x14ac:dyDescent="0.25">
      <c r="B14" s="2" t="s">
        <v>84</v>
      </c>
      <c r="C14" s="2" t="s">
        <v>105</v>
      </c>
      <c r="L14" s="2" t="s">
        <v>166</v>
      </c>
      <c r="M14" s="2" t="s">
        <v>30</v>
      </c>
    </row>
    <row r="15" spans="2:16" x14ac:dyDescent="0.25">
      <c r="B15" s="2" t="s">
        <v>104</v>
      </c>
      <c r="C15" s="2" t="s">
        <v>106</v>
      </c>
      <c r="L15" s="2" t="s">
        <v>167</v>
      </c>
      <c r="M15" s="2" t="s">
        <v>46</v>
      </c>
    </row>
    <row r="16" spans="2:16" x14ac:dyDescent="0.25">
      <c r="B16" s="2" t="s">
        <v>107</v>
      </c>
      <c r="C16" s="2" t="s">
        <v>108</v>
      </c>
      <c r="L16" s="2" t="s">
        <v>168</v>
      </c>
      <c r="M16" s="2" t="s">
        <v>44</v>
      </c>
    </row>
    <row r="17" spans="2:13" x14ac:dyDescent="0.25">
      <c r="B17" s="2" t="s">
        <v>105</v>
      </c>
      <c r="C17" s="2" t="s">
        <v>109</v>
      </c>
      <c r="L17" s="2" t="s">
        <v>169</v>
      </c>
      <c r="M17" s="2" t="s">
        <v>44</v>
      </c>
    </row>
    <row r="18" spans="2:13" x14ac:dyDescent="0.25">
      <c r="B18" s="2" t="s">
        <v>110</v>
      </c>
      <c r="C18" s="2" t="s">
        <v>110</v>
      </c>
      <c r="L18" s="2" t="s">
        <v>111</v>
      </c>
      <c r="M18" s="2" t="s">
        <v>30</v>
      </c>
    </row>
    <row r="19" spans="2:13" x14ac:dyDescent="0.25">
      <c r="B19" s="2" t="s">
        <v>109</v>
      </c>
      <c r="C19" s="2" t="s">
        <v>83</v>
      </c>
      <c r="L19" s="2" t="s">
        <v>112</v>
      </c>
      <c r="M19" s="2" t="s">
        <v>46</v>
      </c>
    </row>
    <row r="20" spans="2:13" x14ac:dyDescent="0.25">
      <c r="B20" s="2" t="s">
        <v>99</v>
      </c>
      <c r="C20" s="2" t="s">
        <v>107</v>
      </c>
      <c r="L20" s="2" t="s">
        <v>113</v>
      </c>
      <c r="M20" s="2" t="s">
        <v>46</v>
      </c>
    </row>
    <row r="21" spans="2:13" x14ac:dyDescent="0.25">
      <c r="B21" s="2" t="s">
        <v>106</v>
      </c>
      <c r="C21" s="2" t="s">
        <v>96</v>
      </c>
      <c r="L21" s="2" t="s">
        <v>114</v>
      </c>
      <c r="M21" s="2" t="s">
        <v>44</v>
      </c>
    </row>
    <row r="22" spans="2:13" x14ac:dyDescent="0.25">
      <c r="B22" s="2" t="s">
        <v>108</v>
      </c>
      <c r="C22" s="2" t="s">
        <v>103</v>
      </c>
      <c r="L22" s="2" t="s">
        <v>115</v>
      </c>
      <c r="M22" s="2" t="s">
        <v>44</v>
      </c>
    </row>
    <row r="23" spans="2:13" x14ac:dyDescent="0.25">
      <c r="B23" s="2" t="s">
        <v>97</v>
      </c>
      <c r="C23" s="2" t="s">
        <v>73</v>
      </c>
      <c r="L23" s="2" t="s">
        <v>116</v>
      </c>
      <c r="M23" s="2" t="s">
        <v>46</v>
      </c>
    </row>
    <row r="24" spans="2:13" x14ac:dyDescent="0.25">
      <c r="L24" s="2" t="s">
        <v>117</v>
      </c>
      <c r="M24" s="2" t="s">
        <v>46</v>
      </c>
    </row>
    <row r="25" spans="2:13" x14ac:dyDescent="0.25">
      <c r="L25" s="2" t="s">
        <v>118</v>
      </c>
      <c r="M25" s="2" t="s">
        <v>44</v>
      </c>
    </row>
    <row r="26" spans="2:13" x14ac:dyDescent="0.25">
      <c r="L26" s="2" t="s">
        <v>119</v>
      </c>
      <c r="M26" s="2" t="s">
        <v>44</v>
      </c>
    </row>
    <row r="27" spans="2:13" x14ac:dyDescent="0.25">
      <c r="L27" s="2" t="s">
        <v>120</v>
      </c>
      <c r="M27" s="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Corrupción</vt:lpstr>
      <vt:lpstr>Matriz de calificación</vt:lpstr>
      <vt:lpstr>Control de Cambios</vt:lpstr>
      <vt:lpstr>Hoja5</vt:lpstr>
      <vt:lpstr>Corrupción!Área_de_impresión</vt:lpstr>
      <vt:lpstr>Corrupción!Títulos_a_imprimir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2018-05-07T23:17:43Z</cp:lastPrinted>
  <dcterms:created xsi:type="dcterms:W3CDTF">2014-12-15T18:53:48Z</dcterms:created>
  <dcterms:modified xsi:type="dcterms:W3CDTF">2018-05-07T23:17:46Z</dcterms:modified>
</cp:coreProperties>
</file>