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II.4.1.4.PatentesRegyD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F37" i="1"/>
  <c r="F43" i="1" s="1"/>
  <c r="F45" i="1" s="1"/>
  <c r="E37" i="1"/>
  <c r="E43" i="1" s="1"/>
  <c r="D37" i="1"/>
  <c r="D43" i="1" s="1"/>
  <c r="C37" i="1"/>
  <c r="C43" i="1" s="1"/>
  <c r="C45" i="1" s="1"/>
  <c r="B37" i="1"/>
  <c r="B43" i="1" s="1"/>
  <c r="G36" i="1"/>
  <c r="G35" i="1"/>
  <c r="G34" i="1"/>
  <c r="G33" i="1"/>
  <c r="G32" i="1"/>
  <c r="G31" i="1"/>
  <c r="G29" i="1" s="1"/>
  <c r="G30" i="1"/>
  <c r="F29" i="1"/>
  <c r="E29" i="1"/>
  <c r="D29" i="1"/>
  <c r="C29" i="1"/>
  <c r="B29" i="1"/>
  <c r="G28" i="1"/>
  <c r="G27" i="1"/>
  <c r="G26" i="1"/>
  <c r="G25" i="1"/>
  <c r="G24" i="1" s="1"/>
  <c r="F24" i="1"/>
  <c r="E24" i="1"/>
  <c r="D24" i="1"/>
  <c r="C24" i="1"/>
  <c r="B24" i="1"/>
  <c r="G23" i="1"/>
  <c r="G22" i="1"/>
  <c r="G21" i="1"/>
  <c r="G20" i="1"/>
  <c r="G19" i="1"/>
  <c r="G18" i="1"/>
  <c r="F18" i="1"/>
  <c r="E18" i="1"/>
  <c r="D18" i="1"/>
  <c r="C18" i="1"/>
  <c r="B18" i="1"/>
  <c r="G17" i="1"/>
  <c r="G16" i="1"/>
  <c r="G15" i="1"/>
  <c r="G14" i="1"/>
  <c r="G13" i="1"/>
  <c r="F12" i="1"/>
  <c r="E12" i="1"/>
  <c r="D12" i="1"/>
  <c r="C12" i="1"/>
  <c r="B12" i="1"/>
  <c r="G11" i="1"/>
  <c r="G10" i="1"/>
  <c r="G9" i="1"/>
  <c r="G8" i="1"/>
  <c r="G7" i="1"/>
  <c r="G6" i="1"/>
  <c r="G5" i="1"/>
  <c r="G4" i="1"/>
  <c r="F3" i="1"/>
  <c r="E3" i="1"/>
  <c r="D3" i="1"/>
  <c r="C3" i="1"/>
  <c r="B3" i="1"/>
  <c r="G3" i="1" s="1"/>
  <c r="E45" i="1" l="1"/>
  <c r="D45" i="1"/>
  <c r="G12" i="1"/>
  <c r="H12" i="1" l="1"/>
  <c r="G43" i="1"/>
  <c r="H35" i="1" l="1"/>
  <c r="H20" i="1"/>
  <c r="H9" i="1"/>
  <c r="H5" i="1"/>
  <c r="H38" i="1"/>
  <c r="H27" i="1"/>
  <c r="H16" i="1"/>
  <c r="H42" i="1"/>
  <c r="H36" i="1"/>
  <c r="H43" i="1"/>
  <c r="H34" i="1"/>
  <c r="H30" i="1"/>
  <c r="H23" i="1"/>
  <c r="H19" i="1"/>
  <c r="H8" i="1"/>
  <c r="H4" i="1"/>
  <c r="H31" i="1"/>
  <c r="H29" i="1"/>
  <c r="H15" i="1"/>
  <c r="H28" i="1"/>
  <c r="H40" i="1"/>
  <c r="H18" i="1"/>
  <c r="H14" i="1"/>
  <c r="H25" i="1"/>
  <c r="H37" i="1"/>
  <c r="H11" i="1"/>
  <c r="H3" i="1"/>
  <c r="H7" i="1"/>
  <c r="H17" i="1"/>
  <c r="H22" i="1"/>
  <c r="H39" i="1"/>
  <c r="H13" i="1"/>
  <c r="H32" i="1"/>
  <c r="H26" i="1"/>
  <c r="H6" i="1"/>
  <c r="H33" i="1"/>
  <c r="H10" i="1"/>
  <c r="H41" i="1"/>
  <c r="H21" i="1"/>
  <c r="H24" i="1"/>
</calcChain>
</file>

<file path=xl/sharedStrings.xml><?xml version="1.0" encoding="utf-8"?>
<sst xmlns="http://schemas.openxmlformats.org/spreadsheetml/2006/main" count="50" uniqueCount="48">
  <si>
    <t>Región/Departamento</t>
  </si>
  <si>
    <t>TOTAL</t>
  </si>
  <si>
    <t>%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</si>
  <si>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</si>
  <si>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</si>
  <si>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</si>
  <si>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</si>
  <si>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</si>
  <si>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</si>
  <si>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</si>
  <si>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</si>
  <si>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</si>
  <si>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</si>
  <si>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</si>
  <si>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</si>
  <si>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</si>
  <si>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</si>
  <si>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</si>
  <si>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</si>
  <si>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</si>
  <si>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</si>
  <si>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</si>
  <si>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</si>
  <si>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</si>
  <si>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</si>
  <si>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</si>
  <si>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</si>
  <si>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</si>
  <si>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</si>
  <si>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</si>
  <si>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</si>
  <si>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</si>
  <si>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</si>
  <si>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</si>
  <si>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</si>
  <si>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</si>
  <si>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</si>
  <si>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</si>
  <si>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</si>
  <si>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</si>
  <si>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</si>
  <si>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</si>
  <si>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N.D.</t>
  </si>
  <si>
    <t>Total general</t>
  </si>
  <si>
    <t>Variación porcentual</t>
  </si>
  <si>
    <t xml:space="preserve"> -</t>
  </si>
  <si>
    <t>III.4.1.4. Tabla. Solicitudes de patentes de invención presentadas por residentes por región y departamento 2011-2015.</t>
  </si>
  <si>
    <t>Fuente:http://www.sic.gov.co/drupal/recursos_user/estadisticas/nacionales/StatPlanet_ie_security_bypass.html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</si>
</sst>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9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9" fontId="3" fillId="0" borderId="3" xfId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center"/>
    </xf>
    <xf numFmtId="9" fontId="4" fillId="0" borderId="5" xfId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left"/>
    </xf>
    <xf numFmtId="3" fontId="4" fillId="3" borderId="7" xfId="0" applyNumberFormat="1" applyFont="1" applyFill="1" applyBorder="1" applyAlignment="1">
      <alignment horizontal="center"/>
    </xf>
    <xf numFmtId="9" fontId="4" fillId="3" borderId="7" xfId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center"/>
    </xf>
    <xf numFmtId="9" fontId="4" fillId="0" borderId="7" xfId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9" fontId="4" fillId="3" borderId="1" xfId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left" vertical="center"/>
    </xf>
    <xf numFmtId="3" fontId="2" fillId="4" borderId="3" xfId="0" applyNumberFormat="1" applyFont="1" applyFill="1" applyBorder="1" applyAlignment="1">
      <alignment horizontal="center" vertical="center"/>
    </xf>
    <xf numFmtId="9" fontId="2" fillId="4" borderId="3" xfId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" name="7 CuadroTexto"/>
        <xdr:cNvSpPr txBox="1"/>
      </xdr:nvSpPr>
      <xdr:spPr>
        <a:xfrm>
          <a:off x="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" name="15 CuadroTexto"/>
        <xdr:cNvSpPr txBox="1"/>
      </xdr:nvSpPr>
      <xdr:spPr>
        <a:xfrm>
          <a:off x="0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64560"/>
    <xdr:sp macro="" textlink="">
      <xdr:nvSpPr>
        <xdr:cNvPr id="4" name="18 CuadroTexto"/>
        <xdr:cNvSpPr txBox="1"/>
      </xdr:nvSpPr>
      <xdr:spPr>
        <a:xfrm>
          <a:off x="0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5" name="15 CuadroTexto"/>
        <xdr:cNvSpPr txBox="1"/>
      </xdr:nvSpPr>
      <xdr:spPr>
        <a:xfrm>
          <a:off x="0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64560"/>
    <xdr:sp macro="" textlink="">
      <xdr:nvSpPr>
        <xdr:cNvPr id="6" name="15 CuadroTexto"/>
        <xdr:cNvSpPr txBox="1"/>
      </xdr:nvSpPr>
      <xdr:spPr>
        <a:xfrm>
          <a:off x="0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64560"/>
    <xdr:sp macro="" textlink="">
      <xdr:nvSpPr>
        <xdr:cNvPr id="7" name="15 CuadroTexto"/>
        <xdr:cNvSpPr txBox="1"/>
      </xdr:nvSpPr>
      <xdr:spPr>
        <a:xfrm>
          <a:off x="0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23</xdr:row>
      <xdr:rowOff>0</xdr:rowOff>
    </xdr:from>
    <xdr:ext cx="184731" cy="264560"/>
    <xdr:sp macro="" textlink="">
      <xdr:nvSpPr>
        <xdr:cNvPr id="8" name="15 CuadroTexto"/>
        <xdr:cNvSpPr txBox="1"/>
      </xdr:nvSpPr>
      <xdr:spPr>
        <a:xfrm>
          <a:off x="3333750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28</xdr:row>
      <xdr:rowOff>0</xdr:rowOff>
    </xdr:from>
    <xdr:ext cx="184731" cy="264560"/>
    <xdr:sp macro="" textlink="">
      <xdr:nvSpPr>
        <xdr:cNvPr id="9" name="15 CuadroTexto"/>
        <xdr:cNvSpPr txBox="1"/>
      </xdr:nvSpPr>
      <xdr:spPr>
        <a:xfrm>
          <a:off x="3333750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0" name="15 CuadroTexto"/>
        <xdr:cNvSpPr txBox="1"/>
      </xdr:nvSpPr>
      <xdr:spPr>
        <a:xfrm>
          <a:off x="3333750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="85" zoomScaleNormal="85" workbookViewId="0">
      <selection activeCell="A52" sqref="A52"/>
    </sheetView>
  </sheetViews>
  <sheetFormatPr baseColWidth="10" defaultRowHeight="15" x14ac:dyDescent="0.25"/>
  <cols>
    <col min="1" max="1" width="31.140625" customWidth="1"/>
    <col min="2" max="2" width="8.85546875" bestFit="1" customWidth="1"/>
    <col min="8" max="8" width="9.7109375" bestFit="1" customWidth="1"/>
  </cols>
  <sheetData>
    <row r="1" spans="1:8" ht="15.75" x14ac:dyDescent="0.25">
      <c r="A1" s="28" t="s">
        <v>46</v>
      </c>
    </row>
    <row r="2" spans="1:8" ht="31.5" customHeight="1" x14ac:dyDescent="0.25">
      <c r="A2" s="1" t="s">
        <v>0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 t="s">
        <v>1</v>
      </c>
      <c r="H2" s="3" t="s">
        <v>2</v>
      </c>
    </row>
    <row r="3" spans="1:8" ht="15.75" x14ac:dyDescent="0.25">
      <c r="A3" s="4" t="s">
        <v>3</v>
      </c>
      <c r="B3" s="5">
        <f>SUM(B4:B11)</f>
        <v>5</v>
      </c>
      <c r="C3" s="5">
        <f>SUM(C4:C11)</f>
        <v>8</v>
      </c>
      <c r="D3" s="5">
        <f>SUM(D4:D11)</f>
        <v>12</v>
      </c>
      <c r="E3" s="5">
        <f>SUM(E4:E11)</f>
        <v>7</v>
      </c>
      <c r="F3" s="5">
        <f>SUM(F4:F11)</f>
        <v>10</v>
      </c>
      <c r="G3" s="5">
        <f t="shared" ref="G3:G41" si="0">SUM(B3:F3)</f>
        <v>42</v>
      </c>
      <c r="H3" s="6">
        <f>G3/$G$43</f>
        <v>3.3707865168539325E-2</v>
      </c>
    </row>
    <row r="4" spans="1:8" ht="15.75" x14ac:dyDescent="0.25">
      <c r="A4" s="7" t="s">
        <v>4</v>
      </c>
      <c r="B4" s="8">
        <v>2</v>
      </c>
      <c r="C4" s="8">
        <v>7</v>
      </c>
      <c r="D4" s="8">
        <v>6</v>
      </c>
      <c r="E4" s="8">
        <v>5</v>
      </c>
      <c r="F4" s="8">
        <v>5</v>
      </c>
      <c r="G4" s="8">
        <f t="shared" si="0"/>
        <v>25</v>
      </c>
      <c r="H4" s="9">
        <f t="shared" ref="H4:H42" si="1">G4/$G$43</f>
        <v>2.0064205457463884E-2</v>
      </c>
    </row>
    <row r="5" spans="1:8" ht="15.75" x14ac:dyDescent="0.25">
      <c r="A5" s="10" t="s">
        <v>5</v>
      </c>
      <c r="B5" s="11">
        <v>2</v>
      </c>
      <c r="C5" s="11">
        <v>0</v>
      </c>
      <c r="D5" s="11">
        <v>4</v>
      </c>
      <c r="E5" s="11">
        <v>2</v>
      </c>
      <c r="F5" s="11">
        <v>3</v>
      </c>
      <c r="G5" s="11">
        <f t="shared" si="0"/>
        <v>11</v>
      </c>
      <c r="H5" s="12">
        <f t="shared" si="1"/>
        <v>8.8282504012841094E-3</v>
      </c>
    </row>
    <row r="6" spans="1:8" ht="15.75" x14ac:dyDescent="0.25">
      <c r="A6" s="13" t="s">
        <v>6</v>
      </c>
      <c r="B6" s="14">
        <v>0</v>
      </c>
      <c r="C6" s="14">
        <v>1</v>
      </c>
      <c r="D6" s="14">
        <v>1</v>
      </c>
      <c r="E6" s="14">
        <v>0</v>
      </c>
      <c r="F6" s="14">
        <v>0</v>
      </c>
      <c r="G6" s="14">
        <f t="shared" si="0"/>
        <v>2</v>
      </c>
      <c r="H6" s="15">
        <f t="shared" si="1"/>
        <v>1.6051364365971107E-3</v>
      </c>
    </row>
    <row r="7" spans="1:8" ht="15.75" x14ac:dyDescent="0.25">
      <c r="A7" s="10" t="s">
        <v>7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f t="shared" si="0"/>
        <v>0</v>
      </c>
      <c r="H7" s="12">
        <f t="shared" si="1"/>
        <v>0</v>
      </c>
    </row>
    <row r="8" spans="1:8" ht="15.75" x14ac:dyDescent="0.25">
      <c r="A8" s="13" t="s">
        <v>8</v>
      </c>
      <c r="B8" s="14">
        <v>0</v>
      </c>
      <c r="C8" s="14">
        <v>0</v>
      </c>
      <c r="D8" s="14">
        <v>1</v>
      </c>
      <c r="E8" s="14">
        <v>0</v>
      </c>
      <c r="F8" s="14">
        <v>0</v>
      </c>
      <c r="G8" s="14">
        <f t="shared" si="0"/>
        <v>1</v>
      </c>
      <c r="H8" s="15">
        <f t="shared" si="1"/>
        <v>8.0256821829855537E-4</v>
      </c>
    </row>
    <row r="9" spans="1:8" ht="15.75" x14ac:dyDescent="0.25">
      <c r="A9" s="10" t="s">
        <v>9</v>
      </c>
      <c r="B9" s="11">
        <v>0</v>
      </c>
      <c r="C9" s="11">
        <v>0</v>
      </c>
      <c r="D9" s="11">
        <v>0</v>
      </c>
      <c r="E9" s="11">
        <v>0</v>
      </c>
      <c r="F9" s="11">
        <v>2</v>
      </c>
      <c r="G9" s="11">
        <f t="shared" si="0"/>
        <v>2</v>
      </c>
      <c r="H9" s="12">
        <f t="shared" si="1"/>
        <v>1.6051364365971107E-3</v>
      </c>
    </row>
    <row r="10" spans="1:8" ht="15.75" x14ac:dyDescent="0.25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f t="shared" si="0"/>
        <v>0</v>
      </c>
      <c r="H10" s="15">
        <f t="shared" si="1"/>
        <v>0</v>
      </c>
    </row>
    <row r="11" spans="1:8" ht="15.75" x14ac:dyDescent="0.25">
      <c r="A11" s="16" t="s">
        <v>11</v>
      </c>
      <c r="B11" s="17">
        <v>1</v>
      </c>
      <c r="C11" s="17">
        <v>0</v>
      </c>
      <c r="D11" s="17">
        <v>0</v>
      </c>
      <c r="E11" s="17">
        <v>0</v>
      </c>
      <c r="F11" s="17">
        <v>0</v>
      </c>
      <c r="G11" s="17">
        <f t="shared" si="0"/>
        <v>1</v>
      </c>
      <c r="H11" s="18">
        <f t="shared" si="1"/>
        <v>8.0256821829855537E-4</v>
      </c>
    </row>
    <row r="12" spans="1:8" ht="15.75" x14ac:dyDescent="0.25">
      <c r="A12" s="4" t="s">
        <v>12</v>
      </c>
      <c r="B12" s="5">
        <f t="shared" ref="B12:G12" si="2">SUM(B13:B17)</f>
        <v>124</v>
      </c>
      <c r="C12" s="5">
        <f t="shared" si="2"/>
        <v>132</v>
      </c>
      <c r="D12" s="5">
        <f t="shared" si="2"/>
        <v>139</v>
      </c>
      <c r="E12" s="5">
        <f t="shared" si="2"/>
        <v>161</v>
      </c>
      <c r="F12" s="5">
        <f t="shared" si="2"/>
        <v>180</v>
      </c>
      <c r="G12" s="5">
        <f t="shared" si="2"/>
        <v>736</v>
      </c>
      <c r="H12" s="6">
        <f t="shared" si="1"/>
        <v>0.5906902086677368</v>
      </c>
    </row>
    <row r="13" spans="1:8" ht="15.75" x14ac:dyDescent="0.25">
      <c r="A13" s="7" t="s">
        <v>13</v>
      </c>
      <c r="B13" s="8">
        <v>102</v>
      </c>
      <c r="C13" s="8">
        <v>105</v>
      </c>
      <c r="D13" s="8">
        <v>115</v>
      </c>
      <c r="E13" s="8">
        <v>130</v>
      </c>
      <c r="F13" s="8">
        <v>141</v>
      </c>
      <c r="G13" s="8">
        <f t="shared" si="0"/>
        <v>593</v>
      </c>
      <c r="H13" s="9">
        <f t="shared" si="1"/>
        <v>0.47592295345104335</v>
      </c>
    </row>
    <row r="14" spans="1:8" ht="15.75" x14ac:dyDescent="0.25">
      <c r="A14" s="10" t="s">
        <v>14</v>
      </c>
      <c r="B14" s="11">
        <v>1</v>
      </c>
      <c r="C14" s="11">
        <v>1</v>
      </c>
      <c r="D14" s="11">
        <v>1</v>
      </c>
      <c r="E14" s="11">
        <v>3</v>
      </c>
      <c r="F14" s="11">
        <v>2</v>
      </c>
      <c r="G14" s="11">
        <f t="shared" si="0"/>
        <v>8</v>
      </c>
      <c r="H14" s="12">
        <f t="shared" si="1"/>
        <v>6.420545746388443E-3</v>
      </c>
    </row>
    <row r="15" spans="1:8" ht="15.75" x14ac:dyDescent="0.25">
      <c r="A15" s="13" t="s">
        <v>15</v>
      </c>
      <c r="B15" s="14">
        <v>6</v>
      </c>
      <c r="C15" s="14">
        <v>14</v>
      </c>
      <c r="D15" s="14">
        <v>7</v>
      </c>
      <c r="E15" s="14">
        <v>9</v>
      </c>
      <c r="F15" s="14">
        <v>15</v>
      </c>
      <c r="G15" s="14">
        <f t="shared" si="0"/>
        <v>51</v>
      </c>
      <c r="H15" s="15">
        <f t="shared" si="1"/>
        <v>4.0930979133226325E-2</v>
      </c>
    </row>
    <row r="16" spans="1:8" ht="15.75" x14ac:dyDescent="0.25">
      <c r="A16" s="10" t="s">
        <v>16</v>
      </c>
      <c r="B16" s="11">
        <v>2</v>
      </c>
      <c r="C16" s="11">
        <v>0</v>
      </c>
      <c r="D16" s="11">
        <v>0</v>
      </c>
      <c r="E16" s="11">
        <v>0</v>
      </c>
      <c r="F16" s="11">
        <v>3</v>
      </c>
      <c r="G16" s="11">
        <f t="shared" si="0"/>
        <v>5</v>
      </c>
      <c r="H16" s="12">
        <f t="shared" si="1"/>
        <v>4.0128410914927765E-3</v>
      </c>
    </row>
    <row r="17" spans="1:8" ht="15.75" x14ac:dyDescent="0.25">
      <c r="A17" s="19" t="s">
        <v>17</v>
      </c>
      <c r="B17" s="20">
        <v>13</v>
      </c>
      <c r="C17" s="20">
        <v>12</v>
      </c>
      <c r="D17" s="20">
        <v>16</v>
      </c>
      <c r="E17" s="20">
        <v>19</v>
      </c>
      <c r="F17" s="20">
        <v>19</v>
      </c>
      <c r="G17" s="20">
        <f t="shared" si="0"/>
        <v>79</v>
      </c>
      <c r="H17" s="21">
        <f t="shared" si="1"/>
        <v>6.3402889245585875E-2</v>
      </c>
    </row>
    <row r="18" spans="1:8" ht="15.75" x14ac:dyDescent="0.25">
      <c r="A18" s="4" t="s">
        <v>18</v>
      </c>
      <c r="B18" s="5">
        <f t="shared" ref="B18:G18" si="3">SUM(B19:B23)</f>
        <v>3</v>
      </c>
      <c r="C18" s="5">
        <f t="shared" si="3"/>
        <v>4</v>
      </c>
      <c r="D18" s="5">
        <f t="shared" si="3"/>
        <v>5</v>
      </c>
      <c r="E18" s="5">
        <f t="shared" si="3"/>
        <v>12</v>
      </c>
      <c r="F18" s="5">
        <f t="shared" si="3"/>
        <v>3</v>
      </c>
      <c r="G18" s="5">
        <f t="shared" si="3"/>
        <v>27</v>
      </c>
      <c r="H18" s="6">
        <f t="shared" si="1"/>
        <v>2.1669341894060994E-2</v>
      </c>
    </row>
    <row r="19" spans="1:8" ht="15.75" x14ac:dyDescent="0.25">
      <c r="A19" s="7" t="s">
        <v>19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f t="shared" si="0"/>
        <v>0</v>
      </c>
      <c r="H19" s="9">
        <f t="shared" si="1"/>
        <v>0</v>
      </c>
    </row>
    <row r="20" spans="1:8" ht="15.75" x14ac:dyDescent="0.25">
      <c r="A20" s="10" t="s">
        <v>20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f t="shared" si="0"/>
        <v>1</v>
      </c>
      <c r="H20" s="12">
        <f t="shared" si="1"/>
        <v>8.0256821829855537E-4</v>
      </c>
    </row>
    <row r="21" spans="1:8" ht="15.75" x14ac:dyDescent="0.25">
      <c r="A21" s="13" t="s">
        <v>21</v>
      </c>
      <c r="B21" s="14">
        <v>0</v>
      </c>
      <c r="C21" s="14">
        <v>2</v>
      </c>
      <c r="D21" s="14">
        <v>1</v>
      </c>
      <c r="E21" s="14">
        <v>2</v>
      </c>
      <c r="F21" s="14">
        <v>2</v>
      </c>
      <c r="G21" s="14">
        <f t="shared" si="0"/>
        <v>7</v>
      </c>
      <c r="H21" s="15">
        <f t="shared" si="1"/>
        <v>5.6179775280898875E-3</v>
      </c>
    </row>
    <row r="22" spans="1:8" ht="15.75" x14ac:dyDescent="0.25">
      <c r="A22" s="10" t="s">
        <v>22</v>
      </c>
      <c r="B22" s="11">
        <v>0</v>
      </c>
      <c r="C22" s="11">
        <v>1</v>
      </c>
      <c r="D22" s="11">
        <v>1</v>
      </c>
      <c r="E22" s="11">
        <v>2</v>
      </c>
      <c r="F22" s="11">
        <v>0</v>
      </c>
      <c r="G22" s="11">
        <f t="shared" si="0"/>
        <v>4</v>
      </c>
      <c r="H22" s="12">
        <f t="shared" si="1"/>
        <v>3.2102728731942215E-3</v>
      </c>
    </row>
    <row r="23" spans="1:8" ht="15.75" x14ac:dyDescent="0.25">
      <c r="A23" s="19" t="s">
        <v>23</v>
      </c>
      <c r="B23" s="20">
        <v>2</v>
      </c>
      <c r="C23" s="20">
        <v>1</v>
      </c>
      <c r="D23" s="20">
        <v>3</v>
      </c>
      <c r="E23" s="20">
        <v>8</v>
      </c>
      <c r="F23" s="20">
        <v>1</v>
      </c>
      <c r="G23" s="20">
        <f t="shared" si="0"/>
        <v>15</v>
      </c>
      <c r="H23" s="21">
        <f t="shared" si="1"/>
        <v>1.2038523274478331E-2</v>
      </c>
    </row>
    <row r="24" spans="1:8" ht="15.75" x14ac:dyDescent="0.25">
      <c r="A24" s="4" t="s">
        <v>24</v>
      </c>
      <c r="B24" s="5">
        <f t="shared" ref="B24:G24" si="4">SUM(B25:B28)</f>
        <v>48</v>
      </c>
      <c r="C24" s="5">
        <f t="shared" si="4"/>
        <v>49</v>
      </c>
      <c r="D24" s="5">
        <f t="shared" si="4"/>
        <v>54</v>
      </c>
      <c r="E24" s="5">
        <f t="shared" si="4"/>
        <v>76</v>
      </c>
      <c r="F24" s="5">
        <f t="shared" si="4"/>
        <v>94</v>
      </c>
      <c r="G24" s="5">
        <f t="shared" si="4"/>
        <v>321</v>
      </c>
      <c r="H24" s="6">
        <f t="shared" si="1"/>
        <v>0.2576243980738363</v>
      </c>
    </row>
    <row r="25" spans="1:8" ht="15.75" x14ac:dyDescent="0.25">
      <c r="A25" s="7" t="s">
        <v>25</v>
      </c>
      <c r="B25" s="8">
        <v>38</v>
      </c>
      <c r="C25" s="8">
        <v>34</v>
      </c>
      <c r="D25" s="8">
        <v>46</v>
      </c>
      <c r="E25" s="8">
        <v>63</v>
      </c>
      <c r="F25" s="8">
        <v>78</v>
      </c>
      <c r="G25" s="8">
        <f t="shared" si="0"/>
        <v>259</v>
      </c>
      <c r="H25" s="9">
        <f t="shared" si="1"/>
        <v>0.20786516853932585</v>
      </c>
    </row>
    <row r="26" spans="1:8" ht="15.75" x14ac:dyDescent="0.25">
      <c r="A26" s="10" t="s">
        <v>26</v>
      </c>
      <c r="B26" s="11">
        <v>3</v>
      </c>
      <c r="C26" s="11">
        <v>10</v>
      </c>
      <c r="D26" s="11">
        <v>0</v>
      </c>
      <c r="E26" s="11">
        <v>5</v>
      </c>
      <c r="F26" s="11">
        <v>7</v>
      </c>
      <c r="G26" s="11">
        <f t="shared" si="0"/>
        <v>25</v>
      </c>
      <c r="H26" s="12">
        <f t="shared" si="1"/>
        <v>2.0064205457463884E-2</v>
      </c>
    </row>
    <row r="27" spans="1:8" ht="15.75" x14ac:dyDescent="0.25">
      <c r="A27" s="13" t="s">
        <v>27</v>
      </c>
      <c r="B27" s="14">
        <v>3</v>
      </c>
      <c r="C27" s="14">
        <v>0</v>
      </c>
      <c r="D27" s="14">
        <v>3</v>
      </c>
      <c r="E27" s="14">
        <v>1</v>
      </c>
      <c r="F27" s="14">
        <v>2</v>
      </c>
      <c r="G27" s="14">
        <f t="shared" si="0"/>
        <v>9</v>
      </c>
      <c r="H27" s="15">
        <f t="shared" si="1"/>
        <v>7.2231139646869984E-3</v>
      </c>
    </row>
    <row r="28" spans="1:8" ht="15.75" x14ac:dyDescent="0.25">
      <c r="A28" s="16" t="s">
        <v>28</v>
      </c>
      <c r="B28" s="17">
        <v>4</v>
      </c>
      <c r="C28" s="17">
        <v>5</v>
      </c>
      <c r="D28" s="17">
        <v>5</v>
      </c>
      <c r="E28" s="17">
        <v>7</v>
      </c>
      <c r="F28" s="17">
        <v>7</v>
      </c>
      <c r="G28" s="17">
        <f t="shared" si="0"/>
        <v>28</v>
      </c>
      <c r="H28" s="18">
        <f t="shared" si="1"/>
        <v>2.247191011235955E-2</v>
      </c>
    </row>
    <row r="29" spans="1:8" ht="15.75" x14ac:dyDescent="0.25">
      <c r="A29" s="4" t="s">
        <v>29</v>
      </c>
      <c r="B29" s="5">
        <f t="shared" ref="B29:G29" si="5">SUM(B30:B36)</f>
        <v>0</v>
      </c>
      <c r="C29" s="5">
        <f t="shared" si="5"/>
        <v>1</v>
      </c>
      <c r="D29" s="5">
        <f t="shared" si="5"/>
        <v>2</v>
      </c>
      <c r="E29" s="5">
        <f t="shared" si="5"/>
        <v>2</v>
      </c>
      <c r="F29" s="5">
        <f t="shared" si="5"/>
        <v>1</v>
      </c>
      <c r="G29" s="5">
        <f t="shared" si="5"/>
        <v>6</v>
      </c>
      <c r="H29" s="6">
        <f t="shared" si="1"/>
        <v>4.815409309791332E-3</v>
      </c>
    </row>
    <row r="30" spans="1:8" ht="15.75" x14ac:dyDescent="0.25">
      <c r="A30" s="7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 t="shared" si="0"/>
        <v>0</v>
      </c>
      <c r="H30" s="9">
        <f t="shared" si="1"/>
        <v>0</v>
      </c>
    </row>
    <row r="31" spans="1:8" ht="15.75" x14ac:dyDescent="0.25">
      <c r="A31" s="10" t="s">
        <v>31</v>
      </c>
      <c r="B31" s="11">
        <v>0</v>
      </c>
      <c r="C31" s="11">
        <v>0</v>
      </c>
      <c r="D31" s="11">
        <v>0</v>
      </c>
      <c r="E31" s="11">
        <v>0</v>
      </c>
      <c r="F31" s="11">
        <v>1</v>
      </c>
      <c r="G31" s="11">
        <f t="shared" si="0"/>
        <v>1</v>
      </c>
      <c r="H31" s="12">
        <f t="shared" si="1"/>
        <v>8.0256821829855537E-4</v>
      </c>
    </row>
    <row r="32" spans="1:8" ht="15.75" x14ac:dyDescent="0.25">
      <c r="A32" s="13" t="s">
        <v>32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f t="shared" si="0"/>
        <v>0</v>
      </c>
      <c r="H32" s="15">
        <f t="shared" si="1"/>
        <v>0</v>
      </c>
    </row>
    <row r="33" spans="1:8" ht="15.75" x14ac:dyDescent="0.25">
      <c r="A33" s="10" t="s">
        <v>33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 t="shared" si="0"/>
        <v>0</v>
      </c>
      <c r="H33" s="12">
        <f t="shared" si="1"/>
        <v>0</v>
      </c>
    </row>
    <row r="34" spans="1:8" ht="15.75" x14ac:dyDescent="0.25">
      <c r="A34" s="13" t="s">
        <v>34</v>
      </c>
      <c r="B34" s="14">
        <v>0</v>
      </c>
      <c r="C34" s="14">
        <v>1</v>
      </c>
      <c r="D34" s="14">
        <v>2</v>
      </c>
      <c r="E34" s="14">
        <v>2</v>
      </c>
      <c r="F34" s="14">
        <v>0</v>
      </c>
      <c r="G34" s="14">
        <f t="shared" si="0"/>
        <v>5</v>
      </c>
      <c r="H34" s="15">
        <f t="shared" si="1"/>
        <v>4.0128410914927765E-3</v>
      </c>
    </row>
    <row r="35" spans="1:8" ht="15.75" x14ac:dyDescent="0.25">
      <c r="A35" s="10" t="s">
        <v>35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0"/>
        <v>0</v>
      </c>
      <c r="H35" s="12">
        <f t="shared" si="1"/>
        <v>0</v>
      </c>
    </row>
    <row r="36" spans="1:8" ht="15.75" x14ac:dyDescent="0.25">
      <c r="A36" s="19" t="s">
        <v>36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f t="shared" si="0"/>
        <v>0</v>
      </c>
      <c r="H36" s="21">
        <f t="shared" si="1"/>
        <v>0</v>
      </c>
    </row>
    <row r="37" spans="1:8" ht="15.75" x14ac:dyDescent="0.25">
      <c r="A37" s="4" t="s">
        <v>37</v>
      </c>
      <c r="B37" s="5">
        <f t="shared" ref="B37:G37" si="6">SUM(B38:B41)</f>
        <v>18</v>
      </c>
      <c r="C37" s="5">
        <f t="shared" si="6"/>
        <v>11</v>
      </c>
      <c r="D37" s="5">
        <f t="shared" si="6"/>
        <v>28</v>
      </c>
      <c r="E37" s="5">
        <f t="shared" si="6"/>
        <v>22</v>
      </c>
      <c r="F37" s="5">
        <f t="shared" si="6"/>
        <v>33</v>
      </c>
      <c r="G37" s="5">
        <f t="shared" si="6"/>
        <v>112</v>
      </c>
      <c r="H37" s="6">
        <f t="shared" si="1"/>
        <v>8.98876404494382E-2</v>
      </c>
    </row>
    <row r="38" spans="1:8" ht="15.75" x14ac:dyDescent="0.25">
      <c r="A38" s="7" t="s">
        <v>38</v>
      </c>
      <c r="B38" s="8">
        <v>4</v>
      </c>
      <c r="C38" s="8">
        <v>2</v>
      </c>
      <c r="D38" s="8">
        <v>0</v>
      </c>
      <c r="E38" s="8">
        <v>0</v>
      </c>
      <c r="F38" s="8">
        <v>3</v>
      </c>
      <c r="G38" s="8">
        <f t="shared" si="0"/>
        <v>9</v>
      </c>
      <c r="H38" s="9">
        <f t="shared" si="1"/>
        <v>7.2231139646869984E-3</v>
      </c>
    </row>
    <row r="39" spans="1:8" ht="15.75" x14ac:dyDescent="0.25">
      <c r="A39" s="10" t="s">
        <v>39</v>
      </c>
      <c r="B39" s="11">
        <v>1</v>
      </c>
      <c r="C39" s="11">
        <v>0</v>
      </c>
      <c r="D39" s="11">
        <v>0</v>
      </c>
      <c r="E39" s="11">
        <v>0</v>
      </c>
      <c r="F39" s="11">
        <v>1</v>
      </c>
      <c r="G39" s="11">
        <f t="shared" si="0"/>
        <v>2</v>
      </c>
      <c r="H39" s="12">
        <f t="shared" si="1"/>
        <v>1.6051364365971107E-3</v>
      </c>
    </row>
    <row r="40" spans="1:8" ht="15.75" x14ac:dyDescent="0.25">
      <c r="A40" s="13" t="s">
        <v>40</v>
      </c>
      <c r="B40" s="14">
        <v>2</v>
      </c>
      <c r="C40" s="14">
        <v>0</v>
      </c>
      <c r="D40" s="14">
        <v>2</v>
      </c>
      <c r="E40" s="14">
        <v>1</v>
      </c>
      <c r="F40" s="14">
        <v>1</v>
      </c>
      <c r="G40" s="14">
        <f t="shared" si="0"/>
        <v>6</v>
      </c>
      <c r="H40" s="15">
        <f t="shared" si="1"/>
        <v>4.815409309791332E-3</v>
      </c>
    </row>
    <row r="41" spans="1:8" ht="15.75" x14ac:dyDescent="0.25">
      <c r="A41" s="10" t="s">
        <v>41</v>
      </c>
      <c r="B41" s="11">
        <v>11</v>
      </c>
      <c r="C41" s="11">
        <v>9</v>
      </c>
      <c r="D41" s="11">
        <v>26</v>
      </c>
      <c r="E41" s="11">
        <v>21</v>
      </c>
      <c r="F41" s="11">
        <v>28</v>
      </c>
      <c r="G41" s="11">
        <f t="shared" si="0"/>
        <v>95</v>
      </c>
      <c r="H41" s="12">
        <f t="shared" si="1"/>
        <v>7.6243980738362763E-2</v>
      </c>
    </row>
    <row r="42" spans="1:8" ht="15.75" x14ac:dyDescent="0.25">
      <c r="A42" s="4" t="s">
        <v>42</v>
      </c>
      <c r="B42" s="5">
        <v>1</v>
      </c>
      <c r="C42" s="5">
        <v>0</v>
      </c>
      <c r="D42" s="5">
        <v>1</v>
      </c>
      <c r="E42" s="5">
        <v>0</v>
      </c>
      <c r="F42" s="5">
        <v>0</v>
      </c>
      <c r="G42" s="5">
        <v>2</v>
      </c>
      <c r="H42" s="6">
        <f t="shared" si="1"/>
        <v>1.6051364365971107E-3</v>
      </c>
    </row>
    <row r="43" spans="1:8" ht="15.75" x14ac:dyDescent="0.25">
      <c r="A43" s="22" t="s">
        <v>43</v>
      </c>
      <c r="B43" s="23">
        <f t="shared" ref="B43:G43" si="7">SUM(B42,B37,B29,B24,B18,B12,B3)</f>
        <v>199</v>
      </c>
      <c r="C43" s="23">
        <f t="shared" si="7"/>
        <v>205</v>
      </c>
      <c r="D43" s="23">
        <f t="shared" si="7"/>
        <v>241</v>
      </c>
      <c r="E43" s="23">
        <f t="shared" si="7"/>
        <v>280</v>
      </c>
      <c r="F43" s="23">
        <f t="shared" si="7"/>
        <v>321</v>
      </c>
      <c r="G43" s="23">
        <f t="shared" si="7"/>
        <v>1246</v>
      </c>
      <c r="H43" s="24">
        <f>G43/$G$43</f>
        <v>1</v>
      </c>
    </row>
    <row r="45" spans="1:8" ht="15.75" x14ac:dyDescent="0.25">
      <c r="A45" s="25" t="s">
        <v>44</v>
      </c>
      <c r="B45" s="26" t="s">
        <v>45</v>
      </c>
      <c r="C45" s="27">
        <f>(C43-B43)/C43</f>
        <v>2.9268292682926831E-2</v>
      </c>
      <c r="D45" s="27">
        <f t="shared" ref="D45:F45" si="8">(D43-C43)/D43</f>
        <v>0.14937759336099585</v>
      </c>
      <c r="E45" s="27">
        <f t="shared" si="8"/>
        <v>0.13928571428571429</v>
      </c>
      <c r="F45" s="27">
        <f t="shared" si="8"/>
        <v>0.1277258566978193</v>
      </c>
      <c r="G45" s="26" t="s">
        <v>45</v>
      </c>
      <c r="H45" s="26" t="s">
        <v>45</v>
      </c>
    </row>
    <row r="46" spans="1:8" ht="15.75" x14ac:dyDescent="0.25">
      <c r="A46" s="28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III.4.1.4.PatentesRegyDep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2016-09-14T20:33:39Z</dcterms:created>
  <dcterms:modified xsi:type="dcterms:W3CDTF">2016-09-14T20:35:10Z</dcterms:modified>
</cp:coreProperties>
</file>