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-V8\"/>
    </mc:Choice>
  </mc:AlternateContent>
  <bookViews>
    <workbookView xWindow="0" yWindow="0" windowWidth="20490" windowHeight="7755"/>
  </bookViews>
  <sheets>
    <sheet name="II.1.8.BecasMaestriaUtilizad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II.1.8.BecasMaestriaUtilizadas!#REF!</definedName>
    <definedName name="_xlnm.Database" localSheetId="0">#REF!</definedName>
    <definedName name="_xlnm.Database">#REF!</definedName>
    <definedName name="ciudad">[1]Codificación!$E$3:$E$129</definedName>
    <definedName name="Direccion" localSheetId="0">[2]Listas!$G$2:$G$6</definedName>
    <definedName name="Direccion">[3]Listas!$G$2:$G$6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V47" i="1" s="1"/>
  <c r="Q47" i="1"/>
  <c r="K47" i="1"/>
  <c r="I47" i="1"/>
  <c r="U46" i="1"/>
  <c r="X46" i="1" s="1"/>
  <c r="Q46" i="1"/>
  <c r="K46" i="1"/>
  <c r="L46" i="1" s="1"/>
  <c r="I46" i="1"/>
  <c r="U45" i="1"/>
  <c r="X45" i="1" s="1"/>
  <c r="Q45" i="1"/>
  <c r="K45" i="1"/>
  <c r="L45" i="1" s="1"/>
  <c r="I45" i="1"/>
  <c r="U44" i="1"/>
  <c r="X44" i="1" s="1"/>
  <c r="Q44" i="1"/>
  <c r="K44" i="1"/>
  <c r="L44" i="1" s="1"/>
  <c r="I44" i="1"/>
  <c r="U43" i="1"/>
  <c r="X43" i="1" s="1"/>
  <c r="Q43" i="1"/>
  <c r="K43" i="1"/>
  <c r="L43" i="1" s="1"/>
  <c r="I43" i="1"/>
  <c r="U42" i="1"/>
  <c r="X42" i="1" s="1"/>
  <c r="Q42" i="1"/>
  <c r="K42" i="1"/>
  <c r="L42" i="1" s="1"/>
  <c r="I42" i="1"/>
  <c r="U41" i="1"/>
  <c r="X41" i="1" s="1"/>
  <c r="Q41" i="1"/>
  <c r="K41" i="1"/>
  <c r="L41" i="1" s="1"/>
  <c r="I41" i="1"/>
  <c r="U40" i="1"/>
  <c r="X40" i="1" s="1"/>
  <c r="Q40" i="1"/>
  <c r="K40" i="1"/>
  <c r="L40" i="1" s="1"/>
  <c r="I40" i="1"/>
  <c r="U39" i="1"/>
  <c r="X39" i="1" s="1"/>
  <c r="Q39" i="1"/>
  <c r="K39" i="1"/>
  <c r="L39" i="1" s="1"/>
  <c r="I39" i="1"/>
  <c r="U38" i="1"/>
  <c r="X38" i="1" s="1"/>
  <c r="Q38" i="1"/>
  <c r="K38" i="1"/>
  <c r="L38" i="1" s="1"/>
  <c r="I38" i="1"/>
  <c r="U37" i="1"/>
  <c r="X37" i="1" s="1"/>
  <c r="Q37" i="1"/>
  <c r="K37" i="1"/>
  <c r="L37" i="1" s="1"/>
  <c r="I37" i="1"/>
  <c r="U36" i="1"/>
  <c r="X36" i="1" s="1"/>
  <c r="Q36" i="1"/>
  <c r="K36" i="1"/>
  <c r="L36" i="1" s="1"/>
  <c r="I36" i="1"/>
  <c r="U35" i="1"/>
  <c r="X35" i="1" s="1"/>
  <c r="Q35" i="1"/>
  <c r="K35" i="1"/>
  <c r="L35" i="1" s="1"/>
  <c r="I35" i="1"/>
  <c r="U34" i="1"/>
  <c r="X34" i="1" s="1"/>
  <c r="Q34" i="1"/>
  <c r="K34" i="1"/>
  <c r="L34" i="1" s="1"/>
  <c r="I34" i="1"/>
  <c r="U33" i="1"/>
  <c r="X33" i="1" s="1"/>
  <c r="Q33" i="1"/>
  <c r="K33" i="1"/>
  <c r="L33" i="1" s="1"/>
  <c r="I33" i="1"/>
  <c r="U32" i="1"/>
  <c r="X32" i="1" s="1"/>
  <c r="Q32" i="1"/>
  <c r="K32" i="1"/>
  <c r="L32" i="1" s="1"/>
  <c r="I32" i="1"/>
  <c r="U31" i="1"/>
  <c r="X31" i="1" s="1"/>
  <c r="Q31" i="1"/>
  <c r="K31" i="1"/>
  <c r="L31" i="1" s="1"/>
  <c r="I31" i="1"/>
  <c r="U30" i="1"/>
  <c r="X30" i="1" s="1"/>
  <c r="Q30" i="1"/>
  <c r="K30" i="1"/>
  <c r="L30" i="1" s="1"/>
  <c r="I30" i="1"/>
  <c r="U29" i="1"/>
  <c r="X29" i="1" s="1"/>
  <c r="Q29" i="1"/>
  <c r="K29" i="1"/>
  <c r="L29" i="1" s="1"/>
  <c r="I29" i="1"/>
  <c r="U28" i="1"/>
  <c r="X28" i="1" s="1"/>
  <c r="Q28" i="1"/>
  <c r="K28" i="1"/>
  <c r="L28" i="1" s="1"/>
  <c r="I28" i="1"/>
  <c r="U27" i="1"/>
  <c r="X27" i="1" s="1"/>
  <c r="Q27" i="1"/>
  <c r="K27" i="1"/>
  <c r="L27" i="1" s="1"/>
  <c r="I27" i="1"/>
  <c r="U26" i="1"/>
  <c r="X26" i="1" s="1"/>
  <c r="Q26" i="1"/>
  <c r="K26" i="1"/>
  <c r="L26" i="1" s="1"/>
  <c r="I26" i="1"/>
  <c r="U25" i="1"/>
  <c r="X25" i="1" s="1"/>
  <c r="Q25" i="1"/>
  <c r="K25" i="1"/>
  <c r="L25" i="1" s="1"/>
  <c r="I25" i="1"/>
  <c r="U24" i="1"/>
  <c r="X24" i="1" s="1"/>
  <c r="Q24" i="1"/>
  <c r="K24" i="1"/>
  <c r="L24" i="1" s="1"/>
  <c r="I24" i="1"/>
  <c r="U23" i="1"/>
  <c r="X23" i="1" s="1"/>
  <c r="Q23" i="1"/>
  <c r="K23" i="1"/>
  <c r="L23" i="1" s="1"/>
  <c r="I23" i="1"/>
  <c r="U22" i="1"/>
  <c r="X22" i="1" s="1"/>
  <c r="Q22" i="1"/>
  <c r="K22" i="1"/>
  <c r="L22" i="1" s="1"/>
  <c r="I22" i="1"/>
  <c r="U21" i="1"/>
  <c r="X21" i="1" s="1"/>
  <c r="Q21" i="1"/>
  <c r="K21" i="1"/>
  <c r="L21" i="1" s="1"/>
  <c r="I21" i="1"/>
  <c r="U20" i="1"/>
  <c r="V20" i="1" s="1"/>
  <c r="Q20" i="1"/>
  <c r="K20" i="1"/>
  <c r="I20" i="1"/>
  <c r="U19" i="1"/>
  <c r="V19" i="1" s="1"/>
  <c r="Q19" i="1"/>
  <c r="K19" i="1"/>
  <c r="L19" i="1" s="1"/>
  <c r="I19" i="1"/>
  <c r="U18" i="1"/>
  <c r="V18" i="1" s="1"/>
  <c r="Q18" i="1"/>
  <c r="K18" i="1"/>
  <c r="L18" i="1" s="1"/>
  <c r="I18" i="1"/>
  <c r="U17" i="1"/>
  <c r="Q17" i="1"/>
  <c r="K17" i="1"/>
  <c r="L17" i="1" s="1"/>
  <c r="I17" i="1"/>
  <c r="U16" i="1"/>
  <c r="Q16" i="1"/>
  <c r="K16" i="1"/>
  <c r="L16" i="1" s="1"/>
  <c r="I16" i="1"/>
  <c r="U15" i="1"/>
  <c r="Q15" i="1"/>
  <c r="K15" i="1"/>
  <c r="L15" i="1" s="1"/>
  <c r="I15" i="1"/>
  <c r="U14" i="1"/>
  <c r="Q14" i="1"/>
  <c r="K14" i="1"/>
  <c r="L14" i="1" s="1"/>
  <c r="I14" i="1"/>
  <c r="U13" i="1"/>
  <c r="Q13" i="1"/>
  <c r="K13" i="1"/>
  <c r="L13" i="1" s="1"/>
  <c r="I13" i="1"/>
  <c r="U12" i="1"/>
  <c r="Q12" i="1"/>
  <c r="K12" i="1"/>
  <c r="L12" i="1" s="1"/>
  <c r="I12" i="1"/>
  <c r="U11" i="1"/>
  <c r="Q11" i="1"/>
  <c r="K11" i="1"/>
  <c r="L11" i="1" s="1"/>
  <c r="I11" i="1"/>
  <c r="U10" i="1"/>
  <c r="Q10" i="1"/>
  <c r="K10" i="1"/>
  <c r="L10" i="1" s="1"/>
  <c r="I10" i="1"/>
  <c r="U9" i="1"/>
  <c r="Q9" i="1"/>
  <c r="K9" i="1"/>
  <c r="L9" i="1" s="1"/>
  <c r="I9" i="1"/>
  <c r="U8" i="1"/>
  <c r="Q8" i="1"/>
  <c r="K8" i="1"/>
  <c r="L8" i="1" s="1"/>
  <c r="I8" i="1"/>
  <c r="U7" i="1"/>
  <c r="Q7" i="1"/>
  <c r="K7" i="1"/>
  <c r="L7" i="1" s="1"/>
  <c r="I7" i="1"/>
  <c r="U6" i="1"/>
  <c r="Q6" i="1"/>
  <c r="K6" i="1"/>
  <c r="L6" i="1" s="1"/>
  <c r="I6" i="1"/>
  <c r="X47" i="1" l="1"/>
  <c r="Y47" i="1" s="1"/>
  <c r="L47" i="1"/>
  <c r="Y32" i="1"/>
  <c r="Y33" i="1"/>
  <c r="Y42" i="1"/>
  <c r="Y44" i="1"/>
  <c r="V12" i="1"/>
  <c r="X12" i="1"/>
  <c r="X15" i="1"/>
  <c r="V15" i="1"/>
  <c r="X8" i="1"/>
  <c r="V8" i="1"/>
  <c r="V16" i="1"/>
  <c r="X16" i="1"/>
  <c r="V7" i="1"/>
  <c r="X7" i="1"/>
  <c r="X11" i="1"/>
  <c r="V11" i="1"/>
  <c r="X6" i="1"/>
  <c r="V6" i="1"/>
  <c r="V10" i="1"/>
  <c r="X10" i="1"/>
  <c r="V14" i="1"/>
  <c r="X14" i="1"/>
  <c r="X9" i="1"/>
  <c r="V9" i="1"/>
  <c r="V13" i="1"/>
  <c r="X13" i="1"/>
  <c r="V17" i="1"/>
  <c r="X17" i="1"/>
  <c r="AA21" i="1"/>
  <c r="V30" i="1"/>
  <c r="V32" i="1"/>
  <c r="V34" i="1"/>
  <c r="V36" i="1"/>
  <c r="V38" i="1"/>
  <c r="V40" i="1"/>
  <c r="V42" i="1"/>
  <c r="V44" i="1"/>
  <c r="V46" i="1"/>
  <c r="AA23" i="1"/>
  <c r="AA29" i="1"/>
  <c r="AA37" i="1"/>
  <c r="AA39" i="1"/>
  <c r="AA41" i="1"/>
  <c r="AA43" i="1"/>
  <c r="V24" i="1"/>
  <c r="V28" i="1"/>
  <c r="X18" i="1"/>
  <c r="X19" i="1"/>
  <c r="L20" i="1"/>
  <c r="X20" i="1"/>
  <c r="V21" i="1"/>
  <c r="AA22" i="1"/>
  <c r="AA24" i="1"/>
  <c r="AA26" i="1"/>
  <c r="AA28" i="1"/>
  <c r="AA30" i="1"/>
  <c r="AA32" i="1"/>
  <c r="AA34" i="1"/>
  <c r="AA36" i="1"/>
  <c r="AA38" i="1"/>
  <c r="AA40" i="1"/>
  <c r="AA42" i="1"/>
  <c r="AA44" i="1"/>
  <c r="AA46" i="1"/>
  <c r="AA25" i="1"/>
  <c r="AA27" i="1"/>
  <c r="AA31" i="1"/>
  <c r="AA33" i="1"/>
  <c r="AA35" i="1"/>
  <c r="AA45" i="1"/>
  <c r="V22" i="1"/>
  <c r="V26" i="1"/>
  <c r="V23" i="1"/>
  <c r="V25" i="1"/>
  <c r="V27" i="1"/>
  <c r="V29" i="1"/>
  <c r="V31" i="1"/>
  <c r="V33" i="1"/>
  <c r="V35" i="1"/>
  <c r="V37" i="1"/>
  <c r="V39" i="1"/>
  <c r="V41" i="1"/>
  <c r="V43" i="1"/>
  <c r="V45" i="1"/>
  <c r="Y41" i="1" l="1"/>
  <c r="Y30" i="1"/>
  <c r="Y40" i="1"/>
  <c r="Y29" i="1"/>
  <c r="Y28" i="1"/>
  <c r="Y38" i="1"/>
  <c r="Y21" i="1"/>
  <c r="Y37" i="1"/>
  <c r="Y26" i="1"/>
  <c r="Y46" i="1"/>
  <c r="Y36" i="1"/>
  <c r="Y24" i="1"/>
  <c r="Y20" i="1"/>
  <c r="Y45" i="1"/>
  <c r="Y34" i="1"/>
  <c r="Y22" i="1"/>
  <c r="Y25" i="1"/>
  <c r="Y43" i="1"/>
  <c r="Y39" i="1"/>
  <c r="Y35" i="1"/>
  <c r="Y31" i="1"/>
  <c r="Y27" i="1"/>
  <c r="Y23" i="1"/>
  <c r="AA47" i="1"/>
  <c r="AB47" i="1" s="1"/>
  <c r="AA20" i="1"/>
  <c r="Y7" i="1"/>
  <c r="AA7" i="1"/>
  <c r="Y15" i="1"/>
  <c r="AA15" i="1"/>
  <c r="Y11" i="1"/>
  <c r="AA11" i="1"/>
  <c r="Y19" i="1"/>
  <c r="AA19" i="1"/>
  <c r="Y17" i="1"/>
  <c r="AA17" i="1"/>
  <c r="Y13" i="1"/>
  <c r="AA13" i="1"/>
  <c r="Y8" i="1"/>
  <c r="AA8" i="1"/>
  <c r="Y12" i="1"/>
  <c r="AA12" i="1"/>
  <c r="Y6" i="1"/>
  <c r="AA6" i="1"/>
  <c r="Y18" i="1"/>
  <c r="AA18" i="1"/>
  <c r="AB18" i="1" s="1"/>
  <c r="Y9" i="1"/>
  <c r="AA9" i="1"/>
  <c r="Y14" i="1"/>
  <c r="AA14" i="1"/>
  <c r="AB14" i="1" s="1"/>
  <c r="Y10" i="1"/>
  <c r="AA10" i="1"/>
  <c r="Y16" i="1"/>
  <c r="AA16" i="1"/>
  <c r="AB16" i="1" s="1"/>
  <c r="AB10" i="1" l="1"/>
  <c r="AB6" i="1"/>
  <c r="AB30" i="1"/>
  <c r="AB25" i="1"/>
  <c r="AB9" i="1"/>
  <c r="AB41" i="1"/>
  <c r="AB39" i="1"/>
  <c r="AB37" i="1"/>
  <c r="AB27" i="1"/>
  <c r="AB12" i="1"/>
  <c r="AB13" i="1"/>
  <c r="AB19" i="1"/>
  <c r="AB15" i="1"/>
  <c r="AB20" i="1"/>
  <c r="AB29" i="1"/>
  <c r="AB38" i="1"/>
  <c r="AB28" i="1"/>
  <c r="AB24" i="1"/>
  <c r="AB35" i="1"/>
  <c r="AB26" i="1"/>
  <c r="AB45" i="1"/>
  <c r="AB43" i="1"/>
  <c r="AB46" i="1"/>
  <c r="AB31" i="1"/>
  <c r="AB32" i="1"/>
  <c r="AB36" i="1"/>
  <c r="AB34" i="1"/>
  <c r="AB23" i="1"/>
  <c r="AB8" i="1"/>
  <c r="AB17" i="1"/>
  <c r="AB11" i="1"/>
  <c r="AB7" i="1"/>
  <c r="AB22" i="1"/>
  <c r="AB33" i="1"/>
  <c r="AB21" i="1"/>
  <c r="AB40" i="1"/>
  <c r="AB42" i="1"/>
  <c r="AB44" i="1"/>
</calcChain>
</file>

<file path=xl/sharedStrings.xml><?xml version="1.0" encoding="utf-8"?>
<sst xmlns="http://schemas.openxmlformats.org/spreadsheetml/2006/main" count="67" uniqueCount="56">
  <si>
    <t>Región/
Departamento</t>
  </si>
  <si>
    <t>APOYO COLCIENCIAS Y OTRAS ENTIDADES</t>
  </si>
  <si>
    <t>APOYO FCTeI - SGR</t>
  </si>
  <si>
    <t xml:space="preserve">TOTAL </t>
  </si>
  <si>
    <t>Asignadas para 
Estudio en el Exterior</t>
  </si>
  <si>
    <t>Total</t>
  </si>
  <si>
    <t>Asignadas para 
Estudio en el Pais</t>
  </si>
  <si>
    <t xml:space="preserve">        </t>
  </si>
  <si>
    <t xml:space="preserve">Total </t>
  </si>
  <si>
    <t>%</t>
  </si>
  <si>
    <t>2011-2015</t>
  </si>
  <si>
    <t>TOTAL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</si>
  <si>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</si>
  <si>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</si>
  <si>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</si>
  <si>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</si>
  <si>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</si>
  <si>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</si>
  <si>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</si>
  <si>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</si>
  <si>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</si>
  <si>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</si>
  <si>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</si>
  <si>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</si>
  <si>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</si>
  <si>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</si>
  <si>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</si>
  <si>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</si>
  <si>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</si>
  <si>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</si>
  <si>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</si>
  <si>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</si>
  <si>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</si>
  <si>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</si>
  <si>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</si>
  <si>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</si>
  <si>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</si>
  <si>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</si>
  <si>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</si>
  <si>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</si>
  <si>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</si>
  <si>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</si>
  <si>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</si>
  <si>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</si>
  <si>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</si>
  <si>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</si>
  <si>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</si>
  <si>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</si>
  <si>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</si>
  <si>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</si>
  <si>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</si>
  <si>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N.D.</t>
  </si>
  <si>
    <t>OTRA</t>
  </si>
  <si>
    <t>Total general</t>
  </si>
  <si>
    <t>II.1.8. Tabla. Becas de maestría utilizadas por región y departamento de nacimiento del beneficiario. 2011-2015</t>
  </si>
  <si>
    <t>Fuente: Dirección de Fomento a la investigación, Formación de alto nivel. OAP – COLCIENCIAS,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</si>
</sst>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sz val="18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C189B"/>
        <bgColor indexed="64"/>
      </patternFill>
    </fill>
    <fill>
      <patternFill patternType="solid">
        <fgColor rgb="FF00C4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theme="4"/>
      </left>
      <right/>
      <top/>
      <bottom/>
      <diagonal/>
    </border>
    <border>
      <left/>
      <right style="hair">
        <color theme="4"/>
      </right>
      <top/>
      <bottom/>
      <diagonal/>
    </border>
    <border>
      <left style="hair">
        <color rgb="FF00939B"/>
      </left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/>
      <top/>
      <bottom style="hair">
        <color rgb="FFF05244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65" fontId="6" fillId="0" borderId="8" xfId="2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left"/>
    </xf>
    <xf numFmtId="3" fontId="6" fillId="5" borderId="4" xfId="0" applyNumberFormat="1" applyFont="1" applyFill="1" applyBorder="1" applyAlignment="1">
      <alignment horizontal="center"/>
    </xf>
    <xf numFmtId="165" fontId="6" fillId="5" borderId="4" xfId="2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center"/>
    </xf>
    <xf numFmtId="165" fontId="6" fillId="0" borderId="4" xfId="2" applyNumberFormat="1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left"/>
    </xf>
    <xf numFmtId="3" fontId="6" fillId="5" borderId="6" xfId="0" applyNumberFormat="1" applyFont="1" applyFill="1" applyBorder="1" applyAlignment="1">
      <alignment horizontal="center"/>
    </xf>
    <xf numFmtId="165" fontId="6" fillId="5" borderId="6" xfId="2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center"/>
    </xf>
    <xf numFmtId="165" fontId="6" fillId="0" borderId="6" xfId="2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center" vertical="center"/>
    </xf>
    <xf numFmtId="9" fontId="5" fillId="0" borderId="7" xfId="2" applyNumberFormat="1" applyFont="1" applyFill="1" applyBorder="1" applyAlignment="1">
      <alignment horizontal="center"/>
    </xf>
    <xf numFmtId="9" fontId="6" fillId="0" borderId="8" xfId="2" applyNumberFormat="1" applyFont="1" applyFill="1" applyBorder="1" applyAlignment="1">
      <alignment horizontal="center"/>
    </xf>
    <xf numFmtId="9" fontId="6" fillId="5" borderId="4" xfId="2" applyNumberFormat="1" applyFont="1" applyFill="1" applyBorder="1" applyAlignment="1">
      <alignment horizontal="center"/>
    </xf>
    <xf numFmtId="9" fontId="6" fillId="0" borderId="4" xfId="2" applyNumberFormat="1" applyFont="1" applyFill="1" applyBorder="1" applyAlignment="1">
      <alignment horizontal="center"/>
    </xf>
    <xf numFmtId="9" fontId="6" fillId="5" borderId="6" xfId="2" applyNumberFormat="1" applyFont="1" applyFill="1" applyBorder="1" applyAlignment="1">
      <alignment horizontal="center"/>
    </xf>
    <xf numFmtId="9" fontId="6" fillId="0" borderId="6" xfId="2" applyNumberFormat="1" applyFont="1" applyFill="1" applyBorder="1" applyAlignment="1">
      <alignment horizontal="center"/>
    </xf>
    <xf numFmtId="9" fontId="3" fillId="2" borderId="8" xfId="2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/mahernandez/institucionales/Miguel%20Hernandez/Informaci&#243;n%20General%20del%20Programa/Seguimiento%20Contratos%20Seguridad%20y%20Defen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ciencias%20OAP-2015\Estandarizacion%20de%20bases%20OAP\Tablas%20de%20datos%20BD-OAP\Formato%20oficial%20de%20diligenciamiento%20-%20Programas%20y%20Proyectos-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ciencias%20OAP-2015\Estandarizacion%20de%20bases%20OAP\Tablas%20de%20datos%20BD-OAP\Formato%20oficial%20de%20diligenciamiento%20-%20Programas%20y%20Proyectos-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tabSelected="1" zoomScale="55" zoomScaleNormal="55" workbookViewId="0">
      <selection activeCell="AB47" sqref="A2:AB47"/>
    </sheetView>
  </sheetViews>
  <sheetFormatPr baseColWidth="10" defaultRowHeight="18.75" x14ac:dyDescent="0.3"/>
  <cols>
    <col min="1" max="1" width="32.5703125" style="1" bestFit="1" customWidth="1"/>
    <col min="2" max="2" width="3.140625" style="2" customWidth="1"/>
    <col min="3" max="8" width="11.42578125" style="1" customWidth="1"/>
    <col min="9" max="9" width="12.5703125" style="1" bestFit="1" customWidth="1"/>
    <col min="10" max="10" width="2.5703125" style="1" customWidth="1"/>
    <col min="11" max="11" width="16.140625" style="1" customWidth="1"/>
    <col min="12" max="12" width="12.5703125" style="1" bestFit="1" customWidth="1"/>
    <col min="13" max="13" width="3.140625" style="1" customWidth="1"/>
    <col min="14" max="16" width="11.42578125" style="1" customWidth="1"/>
    <col min="17" max="17" width="12.5703125" style="1" bestFit="1" customWidth="1"/>
    <col min="18" max="18" width="2.85546875" style="1" customWidth="1"/>
    <col min="19" max="21" width="11.42578125" style="1" customWidth="1"/>
    <col min="22" max="22" width="12.5703125" style="1" bestFit="1" customWidth="1"/>
    <col min="23" max="23" width="3.140625" style="1" customWidth="1"/>
    <col min="24" max="24" width="16.42578125" style="1" customWidth="1"/>
    <col min="25" max="25" width="12.5703125" style="1" bestFit="1" customWidth="1"/>
    <col min="26" max="26" width="2.85546875" style="1" customWidth="1"/>
    <col min="27" max="27" width="17.7109375" style="1" customWidth="1"/>
    <col min="28" max="28" width="12.5703125" style="1" bestFit="1" customWidth="1"/>
    <col min="29" max="16384" width="11.42578125" style="1"/>
  </cols>
  <sheetData>
    <row r="1" spans="1:28" x14ac:dyDescent="0.3">
      <c r="A1" s="1" t="s">
        <v>54</v>
      </c>
      <c r="J1" s="2"/>
      <c r="K1" s="3"/>
      <c r="L1" s="3"/>
      <c r="M1" s="2"/>
      <c r="N1" s="3"/>
      <c r="O1" s="3"/>
      <c r="P1" s="3"/>
      <c r="Q1" s="3"/>
      <c r="R1" s="2"/>
      <c r="S1" s="3"/>
      <c r="T1" s="3"/>
      <c r="U1" s="3"/>
      <c r="V1" s="3"/>
      <c r="W1" s="2"/>
      <c r="Z1" s="2"/>
    </row>
    <row r="2" spans="1:28" ht="21.75" customHeight="1" x14ac:dyDescent="0.35">
      <c r="A2" s="43" t="s">
        <v>0</v>
      </c>
      <c r="B2" s="5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7"/>
      <c r="M2" s="5"/>
      <c r="N2" s="48" t="s">
        <v>2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"/>
      <c r="AA2" s="45" t="s">
        <v>3</v>
      </c>
      <c r="AB2" s="49"/>
    </row>
    <row r="3" spans="1:28" ht="12" customHeight="1" x14ac:dyDescent="0.35">
      <c r="A3" s="43"/>
      <c r="B3" s="5"/>
      <c r="C3" s="6"/>
      <c r="D3" s="6"/>
      <c r="E3" s="6"/>
      <c r="F3" s="6"/>
      <c r="G3" s="6"/>
      <c r="H3" s="6"/>
      <c r="I3" s="6"/>
      <c r="J3" s="5"/>
      <c r="K3" s="7"/>
      <c r="L3" s="7"/>
      <c r="M3" s="5"/>
      <c r="N3" s="7"/>
      <c r="O3" s="7"/>
      <c r="P3" s="7"/>
      <c r="Q3" s="7"/>
      <c r="R3" s="5"/>
      <c r="S3" s="7"/>
      <c r="T3" s="7"/>
      <c r="U3" s="7"/>
      <c r="V3" s="7"/>
      <c r="W3" s="5"/>
      <c r="X3" s="6"/>
      <c r="Y3" s="6"/>
      <c r="Z3" s="5"/>
      <c r="AA3" s="6"/>
      <c r="AB3" s="6"/>
    </row>
    <row r="4" spans="1:28" ht="36.75" customHeight="1" x14ac:dyDescent="0.3">
      <c r="A4" s="43"/>
      <c r="B4" s="8"/>
      <c r="C4" s="50" t="s">
        <v>4</v>
      </c>
      <c r="D4" s="50"/>
      <c r="E4" s="50"/>
      <c r="F4" s="50"/>
      <c r="G4" s="50"/>
      <c r="H4" s="50"/>
      <c r="I4" s="50"/>
      <c r="J4" s="8"/>
      <c r="K4" s="42" t="s">
        <v>5</v>
      </c>
      <c r="L4" s="42"/>
      <c r="M4" s="8"/>
      <c r="N4" s="42" t="s">
        <v>4</v>
      </c>
      <c r="O4" s="42"/>
      <c r="P4" s="42"/>
      <c r="Q4" s="42"/>
      <c r="R4" s="8"/>
      <c r="S4" s="42" t="s">
        <v>6</v>
      </c>
      <c r="T4" s="42"/>
      <c r="U4" s="42"/>
      <c r="V4" s="42"/>
      <c r="W4" s="8" t="s">
        <v>7</v>
      </c>
      <c r="X4" s="42" t="s">
        <v>5</v>
      </c>
      <c r="Y4" s="42"/>
      <c r="Z4" s="8"/>
      <c r="AA4" s="42" t="s">
        <v>5</v>
      </c>
      <c r="AB4" s="42"/>
    </row>
    <row r="5" spans="1:28" s="4" customFormat="1" ht="30" customHeight="1" x14ac:dyDescent="0.3">
      <c r="A5" s="44"/>
      <c r="B5" s="9"/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 t="s">
        <v>8</v>
      </c>
      <c r="I5" s="10" t="s">
        <v>9</v>
      </c>
      <c r="J5" s="9"/>
      <c r="K5" s="10" t="s">
        <v>10</v>
      </c>
      <c r="L5" s="10" t="s">
        <v>9</v>
      </c>
      <c r="M5" s="9"/>
      <c r="N5" s="10">
        <v>2014</v>
      </c>
      <c r="O5" s="10">
        <v>2015</v>
      </c>
      <c r="P5" s="10" t="s">
        <v>11</v>
      </c>
      <c r="Q5" s="10" t="s">
        <v>9</v>
      </c>
      <c r="R5" s="9"/>
      <c r="S5" s="10">
        <v>2014</v>
      </c>
      <c r="T5" s="10">
        <v>2015</v>
      </c>
      <c r="U5" s="10" t="s">
        <v>11</v>
      </c>
      <c r="V5" s="10" t="s">
        <v>9</v>
      </c>
      <c r="W5" s="9"/>
      <c r="X5" s="10" t="s">
        <v>10</v>
      </c>
      <c r="Y5" s="10" t="s">
        <v>9</v>
      </c>
      <c r="Z5" s="9"/>
      <c r="AA5" s="10" t="s">
        <v>10</v>
      </c>
      <c r="AB5" s="10" t="s">
        <v>9</v>
      </c>
    </row>
    <row r="6" spans="1:28" ht="20.25" customHeight="1" x14ac:dyDescent="0.35">
      <c r="A6" s="11" t="s">
        <v>12</v>
      </c>
      <c r="B6" s="12"/>
      <c r="C6" s="13">
        <v>54</v>
      </c>
      <c r="D6" s="13">
        <v>53</v>
      </c>
      <c r="E6" s="13">
        <v>50</v>
      </c>
      <c r="F6" s="13">
        <v>71</v>
      </c>
      <c r="G6" s="13">
        <v>83</v>
      </c>
      <c r="H6" s="13">
        <v>311</v>
      </c>
      <c r="I6" s="35">
        <f>H6/$H$47</f>
        <v>7.3994765643587909E-2</v>
      </c>
      <c r="J6" s="12"/>
      <c r="K6" s="13">
        <f>H6</f>
        <v>311</v>
      </c>
      <c r="L6" s="14">
        <f>K6/$K$47</f>
        <v>7.3994765643587909E-2</v>
      </c>
      <c r="M6" s="12"/>
      <c r="N6" s="13">
        <v>21</v>
      </c>
      <c r="O6" s="13">
        <v>0</v>
      </c>
      <c r="P6" s="13">
        <v>21</v>
      </c>
      <c r="Q6" s="35">
        <f>P6/$P$47</f>
        <v>0.31818181818181818</v>
      </c>
      <c r="R6" s="12"/>
      <c r="S6" s="13">
        <v>271</v>
      </c>
      <c r="T6" s="13">
        <v>35</v>
      </c>
      <c r="U6" s="13">
        <f>SUM(S6:T6)</f>
        <v>306</v>
      </c>
      <c r="V6" s="35">
        <f>U6/$U$47</f>
        <v>0.6428571428571429</v>
      </c>
      <c r="W6" s="12"/>
      <c r="X6" s="15">
        <f t="shared" ref="X6:X46" si="0">SUM(P6,U6)</f>
        <v>327</v>
      </c>
      <c r="Y6" s="14">
        <f>X6/$X$47</f>
        <v>0.60332103321033215</v>
      </c>
      <c r="Z6" s="12"/>
      <c r="AA6" s="15">
        <f>SUM(K6+X6)</f>
        <v>638</v>
      </c>
      <c r="AB6" s="35">
        <f>AA6/$AA$47</f>
        <v>0.13445732349841938</v>
      </c>
    </row>
    <row r="7" spans="1:28" ht="20.25" customHeight="1" x14ac:dyDescent="0.35">
      <c r="A7" s="16" t="s">
        <v>13</v>
      </c>
      <c r="B7" s="17"/>
      <c r="C7" s="15">
        <v>28</v>
      </c>
      <c r="D7" s="15">
        <v>32</v>
      </c>
      <c r="E7" s="15">
        <v>28</v>
      </c>
      <c r="F7" s="15">
        <v>29</v>
      </c>
      <c r="G7" s="15">
        <v>48</v>
      </c>
      <c r="H7" s="15">
        <v>165</v>
      </c>
      <c r="I7" s="36">
        <f t="shared" ref="I7:I47" si="1">H7/$H$47</f>
        <v>3.9257673090649536E-2</v>
      </c>
      <c r="J7" s="17"/>
      <c r="K7" s="15">
        <f t="shared" ref="K7:K47" si="2">H7</f>
        <v>165</v>
      </c>
      <c r="L7" s="18">
        <f t="shared" ref="L7:L47" si="3">K7/$K$47</f>
        <v>3.9257673090649536E-2</v>
      </c>
      <c r="M7" s="17"/>
      <c r="N7" s="15">
        <v>0</v>
      </c>
      <c r="O7" s="15">
        <v>0</v>
      </c>
      <c r="P7" s="15">
        <v>0</v>
      </c>
      <c r="Q7" s="36">
        <f t="shared" ref="Q7:Q47" si="4">P7/$P$47</f>
        <v>0</v>
      </c>
      <c r="R7" s="17"/>
      <c r="S7" s="15">
        <v>46</v>
      </c>
      <c r="T7" s="15">
        <v>2</v>
      </c>
      <c r="U7" s="15">
        <f t="shared" ref="U7:U47" si="5">SUM(S7:T7)</f>
        <v>48</v>
      </c>
      <c r="V7" s="36">
        <f t="shared" ref="V7:V47" si="6">U7/$U$47</f>
        <v>0.10084033613445378</v>
      </c>
      <c r="W7" s="17"/>
      <c r="X7" s="15">
        <f t="shared" si="0"/>
        <v>48</v>
      </c>
      <c r="Y7" s="18">
        <f t="shared" ref="Y7:Y47" si="7">X7/$X$47</f>
        <v>8.8560885608856083E-2</v>
      </c>
      <c r="Z7" s="17"/>
      <c r="AA7" s="15">
        <f t="shared" ref="AA7:AA47" si="8">SUM(K7+X7)</f>
        <v>213</v>
      </c>
      <c r="AB7" s="36">
        <f t="shared" ref="AB7:AB47" si="9">AA7/$AA$47</f>
        <v>4.4889357218124343E-2</v>
      </c>
    </row>
    <row r="8" spans="1:28" ht="20.25" customHeight="1" x14ac:dyDescent="0.35">
      <c r="A8" s="19" t="s">
        <v>14</v>
      </c>
      <c r="B8" s="17"/>
      <c r="C8" s="20">
        <v>9</v>
      </c>
      <c r="D8" s="20">
        <v>12</v>
      </c>
      <c r="E8" s="20">
        <v>13</v>
      </c>
      <c r="F8" s="20">
        <v>26</v>
      </c>
      <c r="G8" s="20">
        <v>15</v>
      </c>
      <c r="H8" s="20">
        <v>75</v>
      </c>
      <c r="I8" s="37">
        <f t="shared" si="1"/>
        <v>1.7844396859386154E-2</v>
      </c>
      <c r="J8" s="17"/>
      <c r="K8" s="20">
        <f t="shared" si="2"/>
        <v>75</v>
      </c>
      <c r="L8" s="21">
        <f t="shared" si="3"/>
        <v>1.7844396859386154E-2</v>
      </c>
      <c r="M8" s="17"/>
      <c r="N8" s="20">
        <v>0</v>
      </c>
      <c r="O8" s="20">
        <v>0</v>
      </c>
      <c r="P8" s="20">
        <v>0</v>
      </c>
      <c r="Q8" s="37">
        <f t="shared" si="4"/>
        <v>0</v>
      </c>
      <c r="R8" s="17"/>
      <c r="S8" s="20">
        <v>10</v>
      </c>
      <c r="T8" s="20">
        <v>1</v>
      </c>
      <c r="U8" s="20">
        <f t="shared" si="5"/>
        <v>11</v>
      </c>
      <c r="V8" s="37">
        <f t="shared" si="6"/>
        <v>2.3109243697478993E-2</v>
      </c>
      <c r="W8" s="17"/>
      <c r="X8" s="20">
        <f t="shared" si="0"/>
        <v>11</v>
      </c>
      <c r="Y8" s="21">
        <f t="shared" si="7"/>
        <v>2.0295202952029519E-2</v>
      </c>
      <c r="Z8" s="17"/>
      <c r="AA8" s="20">
        <f t="shared" si="8"/>
        <v>86</v>
      </c>
      <c r="AB8" s="37">
        <f t="shared" si="9"/>
        <v>1.8124341412012645E-2</v>
      </c>
    </row>
    <row r="9" spans="1:28" ht="20.25" customHeight="1" x14ac:dyDescent="0.35">
      <c r="A9" s="22" t="s">
        <v>15</v>
      </c>
      <c r="B9" s="17"/>
      <c r="C9" s="23">
        <v>2</v>
      </c>
      <c r="D9" s="23">
        <v>1</v>
      </c>
      <c r="E9" s="23">
        <v>1</v>
      </c>
      <c r="F9" s="23">
        <v>2</v>
      </c>
      <c r="G9" s="23">
        <v>3</v>
      </c>
      <c r="H9" s="23">
        <v>9</v>
      </c>
      <c r="I9" s="38">
        <f t="shared" si="1"/>
        <v>2.1413276231263384E-3</v>
      </c>
      <c r="J9" s="17"/>
      <c r="K9" s="23">
        <f t="shared" si="2"/>
        <v>9</v>
      </c>
      <c r="L9" s="24">
        <f t="shared" si="3"/>
        <v>2.1413276231263384E-3</v>
      </c>
      <c r="M9" s="17"/>
      <c r="N9" s="23">
        <v>0</v>
      </c>
      <c r="O9" s="23">
        <v>0</v>
      </c>
      <c r="P9" s="23">
        <v>0</v>
      </c>
      <c r="Q9" s="38">
        <f t="shared" si="4"/>
        <v>0</v>
      </c>
      <c r="R9" s="17"/>
      <c r="S9" s="23">
        <v>13</v>
      </c>
      <c r="T9" s="23">
        <v>1</v>
      </c>
      <c r="U9" s="23">
        <f t="shared" si="5"/>
        <v>14</v>
      </c>
      <c r="V9" s="38">
        <f t="shared" si="6"/>
        <v>2.9411764705882353E-2</v>
      </c>
      <c r="W9" s="17"/>
      <c r="X9" s="23">
        <f t="shared" si="0"/>
        <v>14</v>
      </c>
      <c r="Y9" s="24">
        <f t="shared" si="7"/>
        <v>2.5830258302583026E-2</v>
      </c>
      <c r="Z9" s="17"/>
      <c r="AA9" s="23">
        <f t="shared" si="8"/>
        <v>23</v>
      </c>
      <c r="AB9" s="38">
        <f t="shared" si="9"/>
        <v>4.8472075869336146E-3</v>
      </c>
    </row>
    <row r="10" spans="1:28" ht="20.25" customHeight="1" x14ac:dyDescent="0.35">
      <c r="A10" s="19" t="s">
        <v>16</v>
      </c>
      <c r="B10" s="17"/>
      <c r="C10" s="20">
        <v>7</v>
      </c>
      <c r="D10" s="20">
        <v>3</v>
      </c>
      <c r="E10" s="20">
        <v>4</v>
      </c>
      <c r="F10" s="20">
        <v>6</v>
      </c>
      <c r="G10" s="20">
        <v>5</v>
      </c>
      <c r="H10" s="20">
        <v>25</v>
      </c>
      <c r="I10" s="37">
        <f t="shared" si="1"/>
        <v>5.9481322864620512E-3</v>
      </c>
      <c r="J10" s="17"/>
      <c r="K10" s="20">
        <f t="shared" si="2"/>
        <v>25</v>
      </c>
      <c r="L10" s="21">
        <f t="shared" si="3"/>
        <v>5.9481322864620512E-3</v>
      </c>
      <c r="M10" s="17"/>
      <c r="N10" s="20">
        <v>0</v>
      </c>
      <c r="O10" s="20">
        <v>0</v>
      </c>
      <c r="P10" s="20">
        <v>0</v>
      </c>
      <c r="Q10" s="37">
        <f t="shared" si="4"/>
        <v>0</v>
      </c>
      <c r="R10" s="17"/>
      <c r="S10" s="20">
        <v>10</v>
      </c>
      <c r="T10" s="20">
        <v>2</v>
      </c>
      <c r="U10" s="20">
        <f t="shared" si="5"/>
        <v>12</v>
      </c>
      <c r="V10" s="37">
        <f t="shared" si="6"/>
        <v>2.5210084033613446E-2</v>
      </c>
      <c r="W10" s="17"/>
      <c r="X10" s="20">
        <f t="shared" si="0"/>
        <v>12</v>
      </c>
      <c r="Y10" s="21">
        <f t="shared" si="7"/>
        <v>2.2140221402214021E-2</v>
      </c>
      <c r="Z10" s="17"/>
      <c r="AA10" s="20">
        <f t="shared" si="8"/>
        <v>37</v>
      </c>
      <c r="AB10" s="37">
        <f t="shared" si="9"/>
        <v>7.7976817702845097E-3</v>
      </c>
    </row>
    <row r="11" spans="1:28" ht="20.25" customHeight="1" x14ac:dyDescent="0.35">
      <c r="A11" s="22" t="s">
        <v>17</v>
      </c>
      <c r="B11" s="17"/>
      <c r="C11" s="23">
        <v>1</v>
      </c>
      <c r="D11" s="23">
        <v>1</v>
      </c>
      <c r="E11" s="23">
        <v>1</v>
      </c>
      <c r="F11" s="23">
        <v>1</v>
      </c>
      <c r="G11" s="23">
        <v>0</v>
      </c>
      <c r="H11" s="23">
        <v>4</v>
      </c>
      <c r="I11" s="38">
        <f t="shared" si="1"/>
        <v>9.5170116583392819E-4</v>
      </c>
      <c r="J11" s="17"/>
      <c r="K11" s="23">
        <f t="shared" si="2"/>
        <v>4</v>
      </c>
      <c r="L11" s="24">
        <f t="shared" si="3"/>
        <v>9.5170116583392819E-4</v>
      </c>
      <c r="M11" s="17"/>
      <c r="N11" s="23">
        <v>0</v>
      </c>
      <c r="O11" s="23">
        <v>0</v>
      </c>
      <c r="P11" s="23">
        <v>0</v>
      </c>
      <c r="Q11" s="38">
        <f t="shared" si="4"/>
        <v>0</v>
      </c>
      <c r="R11" s="17"/>
      <c r="S11" s="23">
        <v>1</v>
      </c>
      <c r="T11" s="23">
        <v>0</v>
      </c>
      <c r="U11" s="23">
        <f t="shared" si="5"/>
        <v>1</v>
      </c>
      <c r="V11" s="38">
        <f t="shared" si="6"/>
        <v>2.1008403361344537E-3</v>
      </c>
      <c r="W11" s="17"/>
      <c r="X11" s="23">
        <f t="shared" si="0"/>
        <v>1</v>
      </c>
      <c r="Y11" s="24">
        <f t="shared" si="7"/>
        <v>1.8450184501845018E-3</v>
      </c>
      <c r="Z11" s="17"/>
      <c r="AA11" s="23">
        <f t="shared" si="8"/>
        <v>5</v>
      </c>
      <c r="AB11" s="38">
        <f t="shared" si="9"/>
        <v>1.053740779768177E-3</v>
      </c>
    </row>
    <row r="12" spans="1:28" ht="20.25" customHeight="1" x14ac:dyDescent="0.35">
      <c r="A12" s="19" t="s">
        <v>18</v>
      </c>
      <c r="B12" s="17"/>
      <c r="C12" s="20">
        <v>3</v>
      </c>
      <c r="D12" s="20">
        <v>3</v>
      </c>
      <c r="E12" s="20">
        <v>2</v>
      </c>
      <c r="F12" s="20">
        <v>3</v>
      </c>
      <c r="G12" s="20">
        <v>9</v>
      </c>
      <c r="H12" s="20">
        <v>20</v>
      </c>
      <c r="I12" s="37">
        <f t="shared" si="1"/>
        <v>4.7585058291696406E-3</v>
      </c>
      <c r="J12" s="17"/>
      <c r="K12" s="20">
        <f t="shared" si="2"/>
        <v>20</v>
      </c>
      <c r="L12" s="21">
        <f t="shared" si="3"/>
        <v>4.7585058291696406E-3</v>
      </c>
      <c r="M12" s="17"/>
      <c r="N12" s="20">
        <v>21</v>
      </c>
      <c r="O12" s="20">
        <v>0</v>
      </c>
      <c r="P12" s="20">
        <v>21</v>
      </c>
      <c r="Q12" s="37">
        <f t="shared" si="4"/>
        <v>0.31818181818181818</v>
      </c>
      <c r="R12" s="17"/>
      <c r="S12" s="20">
        <v>69</v>
      </c>
      <c r="T12" s="20">
        <v>0</v>
      </c>
      <c r="U12" s="20">
        <f t="shared" si="5"/>
        <v>69</v>
      </c>
      <c r="V12" s="37">
        <f t="shared" si="6"/>
        <v>0.14495798319327732</v>
      </c>
      <c r="W12" s="17"/>
      <c r="X12" s="20">
        <f t="shared" si="0"/>
        <v>90</v>
      </c>
      <c r="Y12" s="21">
        <f t="shared" si="7"/>
        <v>0.16605166051660517</v>
      </c>
      <c r="Z12" s="17"/>
      <c r="AA12" s="20">
        <f t="shared" si="8"/>
        <v>110</v>
      </c>
      <c r="AB12" s="37">
        <f t="shared" si="9"/>
        <v>2.3182297154899896E-2</v>
      </c>
    </row>
    <row r="13" spans="1:28" ht="20.25" customHeight="1" x14ac:dyDescent="0.35">
      <c r="A13" s="22" t="s">
        <v>19</v>
      </c>
      <c r="B13" s="17"/>
      <c r="C13" s="23">
        <v>1</v>
      </c>
      <c r="D13" s="23">
        <v>0</v>
      </c>
      <c r="E13" s="23">
        <v>0</v>
      </c>
      <c r="F13" s="23">
        <v>0</v>
      </c>
      <c r="G13" s="23">
        <v>2</v>
      </c>
      <c r="H13" s="23">
        <v>3</v>
      </c>
      <c r="I13" s="38">
        <f t="shared" si="1"/>
        <v>7.1377587437544611E-4</v>
      </c>
      <c r="J13" s="17"/>
      <c r="K13" s="23">
        <f t="shared" si="2"/>
        <v>3</v>
      </c>
      <c r="L13" s="24">
        <f t="shared" si="3"/>
        <v>7.1377587437544611E-4</v>
      </c>
      <c r="M13" s="17"/>
      <c r="N13" s="23">
        <v>0</v>
      </c>
      <c r="O13" s="23">
        <v>0</v>
      </c>
      <c r="P13" s="23">
        <v>0</v>
      </c>
      <c r="Q13" s="38">
        <f t="shared" si="4"/>
        <v>0</v>
      </c>
      <c r="R13" s="17"/>
      <c r="S13" s="23">
        <v>0</v>
      </c>
      <c r="T13" s="23">
        <v>0</v>
      </c>
      <c r="U13" s="23">
        <f t="shared" si="5"/>
        <v>0</v>
      </c>
      <c r="V13" s="38">
        <f t="shared" si="6"/>
        <v>0</v>
      </c>
      <c r="W13" s="17"/>
      <c r="X13" s="23">
        <f t="shared" si="0"/>
        <v>0</v>
      </c>
      <c r="Y13" s="24">
        <f t="shared" si="7"/>
        <v>0</v>
      </c>
      <c r="Z13" s="17"/>
      <c r="AA13" s="23">
        <f t="shared" si="8"/>
        <v>3</v>
      </c>
      <c r="AB13" s="38">
        <f t="shared" si="9"/>
        <v>6.3224446786090617E-4</v>
      </c>
    </row>
    <row r="14" spans="1:28" ht="20.25" customHeight="1" x14ac:dyDescent="0.35">
      <c r="A14" s="25" t="s">
        <v>20</v>
      </c>
      <c r="B14" s="17"/>
      <c r="C14" s="26">
        <v>3</v>
      </c>
      <c r="D14" s="26">
        <v>1</v>
      </c>
      <c r="E14" s="26">
        <v>1</v>
      </c>
      <c r="F14" s="26">
        <v>4</v>
      </c>
      <c r="G14" s="26">
        <v>1</v>
      </c>
      <c r="H14" s="26">
        <v>10</v>
      </c>
      <c r="I14" s="39">
        <f t="shared" si="1"/>
        <v>2.3792529145848203E-3</v>
      </c>
      <c r="J14" s="17"/>
      <c r="K14" s="26">
        <f t="shared" si="2"/>
        <v>10</v>
      </c>
      <c r="L14" s="27">
        <f t="shared" si="3"/>
        <v>2.3792529145848203E-3</v>
      </c>
      <c r="M14" s="17"/>
      <c r="N14" s="26">
        <v>0</v>
      </c>
      <c r="O14" s="26">
        <v>0</v>
      </c>
      <c r="P14" s="26">
        <v>0</v>
      </c>
      <c r="Q14" s="39">
        <f t="shared" si="4"/>
        <v>0</v>
      </c>
      <c r="R14" s="17"/>
      <c r="S14" s="26">
        <v>122</v>
      </c>
      <c r="T14" s="26">
        <v>29</v>
      </c>
      <c r="U14" s="26">
        <f t="shared" si="5"/>
        <v>151</v>
      </c>
      <c r="V14" s="39">
        <f t="shared" si="6"/>
        <v>0.3172268907563025</v>
      </c>
      <c r="W14" s="17"/>
      <c r="X14" s="26">
        <f t="shared" si="0"/>
        <v>151</v>
      </c>
      <c r="Y14" s="27">
        <f t="shared" si="7"/>
        <v>0.27859778597785978</v>
      </c>
      <c r="Z14" s="17"/>
      <c r="AA14" s="26">
        <f t="shared" si="8"/>
        <v>161</v>
      </c>
      <c r="AB14" s="39">
        <f t="shared" si="9"/>
        <v>3.3930453108535298E-2</v>
      </c>
    </row>
    <row r="15" spans="1:28" ht="20.25" customHeight="1" x14ac:dyDescent="0.35">
      <c r="A15" s="11" t="s">
        <v>21</v>
      </c>
      <c r="B15" s="12"/>
      <c r="C15" s="13">
        <v>434</v>
      </c>
      <c r="D15" s="13">
        <v>450</v>
      </c>
      <c r="E15" s="13">
        <v>479</v>
      </c>
      <c r="F15" s="13">
        <v>654</v>
      </c>
      <c r="G15" s="13">
        <v>615</v>
      </c>
      <c r="H15" s="13">
        <v>2632</v>
      </c>
      <c r="I15" s="35">
        <f t="shared" si="1"/>
        <v>0.62621936711872472</v>
      </c>
      <c r="J15" s="12"/>
      <c r="K15" s="13">
        <f t="shared" si="2"/>
        <v>2632</v>
      </c>
      <c r="L15" s="14">
        <f t="shared" si="3"/>
        <v>0.62621936711872472</v>
      </c>
      <c r="M15" s="12"/>
      <c r="N15" s="13">
        <v>3</v>
      </c>
      <c r="O15" s="13">
        <v>0</v>
      </c>
      <c r="P15" s="13">
        <v>3</v>
      </c>
      <c r="Q15" s="35">
        <f t="shared" si="4"/>
        <v>4.5454545454545456E-2</v>
      </c>
      <c r="R15" s="12"/>
      <c r="S15" s="13">
        <v>14</v>
      </c>
      <c r="T15" s="13">
        <v>75</v>
      </c>
      <c r="U15" s="13">
        <f t="shared" si="5"/>
        <v>89</v>
      </c>
      <c r="V15" s="35">
        <f t="shared" si="6"/>
        <v>0.18697478991596639</v>
      </c>
      <c r="W15" s="12"/>
      <c r="X15" s="13">
        <f t="shared" si="0"/>
        <v>92</v>
      </c>
      <c r="Y15" s="14">
        <f t="shared" si="7"/>
        <v>0.16974169741697417</v>
      </c>
      <c r="Z15" s="12"/>
      <c r="AA15" s="13">
        <f t="shared" si="8"/>
        <v>2724</v>
      </c>
      <c r="AB15" s="35">
        <f t="shared" si="9"/>
        <v>0.5740779768177029</v>
      </c>
    </row>
    <row r="16" spans="1:28" ht="20.25" customHeight="1" x14ac:dyDescent="0.35">
      <c r="A16" s="16" t="s">
        <v>22</v>
      </c>
      <c r="B16" s="17"/>
      <c r="C16" s="15">
        <v>370</v>
      </c>
      <c r="D16" s="15">
        <v>371</v>
      </c>
      <c r="E16" s="15">
        <v>404</v>
      </c>
      <c r="F16" s="15">
        <v>572</v>
      </c>
      <c r="G16" s="15">
        <v>507</v>
      </c>
      <c r="H16" s="15">
        <v>2224</v>
      </c>
      <c r="I16" s="36">
        <f t="shared" si="1"/>
        <v>0.52914584820366406</v>
      </c>
      <c r="J16" s="17"/>
      <c r="K16" s="15">
        <f t="shared" si="2"/>
        <v>2224</v>
      </c>
      <c r="L16" s="18">
        <f t="shared" si="3"/>
        <v>0.52914584820366406</v>
      </c>
      <c r="M16" s="17"/>
      <c r="N16" s="15">
        <v>1</v>
      </c>
      <c r="O16" s="15">
        <v>0</v>
      </c>
      <c r="P16" s="15">
        <v>1</v>
      </c>
      <c r="Q16" s="36">
        <f t="shared" si="4"/>
        <v>1.5151515151515152E-2</v>
      </c>
      <c r="R16" s="17"/>
      <c r="S16" s="15">
        <v>10</v>
      </c>
      <c r="T16" s="15">
        <v>0</v>
      </c>
      <c r="U16" s="15">
        <f t="shared" si="5"/>
        <v>10</v>
      </c>
      <c r="V16" s="36">
        <f t="shared" si="6"/>
        <v>2.100840336134454E-2</v>
      </c>
      <c r="W16" s="17"/>
      <c r="X16" s="15">
        <f t="shared" si="0"/>
        <v>11</v>
      </c>
      <c r="Y16" s="18">
        <f t="shared" si="7"/>
        <v>2.0295202952029519E-2</v>
      </c>
      <c r="Z16" s="17"/>
      <c r="AA16" s="15">
        <f t="shared" si="8"/>
        <v>2235</v>
      </c>
      <c r="AB16" s="36">
        <f t="shared" si="9"/>
        <v>0.47102212855637515</v>
      </c>
    </row>
    <row r="17" spans="1:28" ht="20.25" customHeight="1" x14ac:dyDescent="0.35">
      <c r="A17" s="19" t="s">
        <v>23</v>
      </c>
      <c r="B17" s="17"/>
      <c r="C17" s="20">
        <v>9</v>
      </c>
      <c r="D17" s="20">
        <v>14</v>
      </c>
      <c r="E17" s="20">
        <v>15</v>
      </c>
      <c r="F17" s="20">
        <v>21</v>
      </c>
      <c r="G17" s="20">
        <v>23</v>
      </c>
      <c r="H17" s="20">
        <v>82</v>
      </c>
      <c r="I17" s="37">
        <f t="shared" si="1"/>
        <v>1.9509873899595527E-2</v>
      </c>
      <c r="J17" s="17"/>
      <c r="K17" s="20">
        <f t="shared" si="2"/>
        <v>82</v>
      </c>
      <c r="L17" s="21">
        <f t="shared" si="3"/>
        <v>1.9509873899595527E-2</v>
      </c>
      <c r="M17" s="17"/>
      <c r="N17" s="20">
        <v>0</v>
      </c>
      <c r="O17" s="20">
        <v>0</v>
      </c>
      <c r="P17" s="20">
        <v>0</v>
      </c>
      <c r="Q17" s="37">
        <f t="shared" si="4"/>
        <v>0</v>
      </c>
      <c r="R17" s="17"/>
      <c r="S17" s="20">
        <v>1</v>
      </c>
      <c r="T17" s="20">
        <v>72</v>
      </c>
      <c r="U17" s="20">
        <f t="shared" si="5"/>
        <v>73</v>
      </c>
      <c r="V17" s="37">
        <f t="shared" si="6"/>
        <v>0.15336134453781514</v>
      </c>
      <c r="W17" s="17"/>
      <c r="X17" s="20">
        <f t="shared" si="0"/>
        <v>73</v>
      </c>
      <c r="Y17" s="21">
        <f t="shared" si="7"/>
        <v>0.13468634686346864</v>
      </c>
      <c r="Z17" s="17"/>
      <c r="AA17" s="20">
        <f t="shared" si="8"/>
        <v>155</v>
      </c>
      <c r="AB17" s="37">
        <f t="shared" si="9"/>
        <v>3.2665964172813484E-2</v>
      </c>
    </row>
    <row r="18" spans="1:28" ht="20.25" customHeight="1" x14ac:dyDescent="0.35">
      <c r="A18" s="22" t="s">
        <v>24</v>
      </c>
      <c r="B18" s="17"/>
      <c r="C18" s="23">
        <v>5</v>
      </c>
      <c r="D18" s="23">
        <v>14</v>
      </c>
      <c r="E18" s="23">
        <v>8</v>
      </c>
      <c r="F18" s="23">
        <v>12</v>
      </c>
      <c r="G18" s="23">
        <v>19</v>
      </c>
      <c r="H18" s="23">
        <v>58</v>
      </c>
      <c r="I18" s="38">
        <f t="shared" si="1"/>
        <v>1.3799666904591957E-2</v>
      </c>
      <c r="J18" s="17"/>
      <c r="K18" s="23">
        <f t="shared" si="2"/>
        <v>58</v>
      </c>
      <c r="L18" s="24">
        <f t="shared" si="3"/>
        <v>1.3799666904591957E-2</v>
      </c>
      <c r="M18" s="17"/>
      <c r="N18" s="23">
        <v>2</v>
      </c>
      <c r="O18" s="23">
        <v>0</v>
      </c>
      <c r="P18" s="23">
        <v>2</v>
      </c>
      <c r="Q18" s="38">
        <f t="shared" si="4"/>
        <v>3.0303030303030304E-2</v>
      </c>
      <c r="R18" s="17"/>
      <c r="S18" s="23">
        <v>0</v>
      </c>
      <c r="T18" s="23">
        <v>2</v>
      </c>
      <c r="U18" s="23">
        <f t="shared" si="5"/>
        <v>2</v>
      </c>
      <c r="V18" s="38">
        <f t="shared" si="6"/>
        <v>4.2016806722689074E-3</v>
      </c>
      <c r="W18" s="17"/>
      <c r="X18" s="23">
        <f t="shared" si="0"/>
        <v>4</v>
      </c>
      <c r="Y18" s="24">
        <f t="shared" si="7"/>
        <v>7.3800738007380072E-3</v>
      </c>
      <c r="Z18" s="17"/>
      <c r="AA18" s="23">
        <f t="shared" si="8"/>
        <v>62</v>
      </c>
      <c r="AB18" s="38">
        <f t="shared" si="9"/>
        <v>1.3066385669125396E-2</v>
      </c>
    </row>
    <row r="19" spans="1:28" ht="20.25" customHeight="1" x14ac:dyDescent="0.35">
      <c r="A19" s="19" t="s">
        <v>25</v>
      </c>
      <c r="B19" s="17"/>
      <c r="C19" s="20">
        <v>10</v>
      </c>
      <c r="D19" s="20">
        <v>7</v>
      </c>
      <c r="E19" s="20">
        <v>6</v>
      </c>
      <c r="F19" s="20">
        <v>15</v>
      </c>
      <c r="G19" s="20">
        <v>5</v>
      </c>
      <c r="H19" s="20">
        <v>43</v>
      </c>
      <c r="I19" s="37">
        <f t="shared" si="1"/>
        <v>1.0230787532714728E-2</v>
      </c>
      <c r="J19" s="17"/>
      <c r="K19" s="20">
        <f t="shared" si="2"/>
        <v>43</v>
      </c>
      <c r="L19" s="21">
        <f t="shared" si="3"/>
        <v>1.0230787532714728E-2</v>
      </c>
      <c r="M19" s="17"/>
      <c r="N19" s="20">
        <v>0</v>
      </c>
      <c r="O19" s="20">
        <v>0</v>
      </c>
      <c r="P19" s="20">
        <v>0</v>
      </c>
      <c r="Q19" s="37">
        <f t="shared" si="4"/>
        <v>0</v>
      </c>
      <c r="R19" s="17"/>
      <c r="S19" s="20">
        <v>2</v>
      </c>
      <c r="T19" s="20">
        <v>0</v>
      </c>
      <c r="U19" s="20">
        <f t="shared" si="5"/>
        <v>2</v>
      </c>
      <c r="V19" s="37">
        <f t="shared" si="6"/>
        <v>4.2016806722689074E-3</v>
      </c>
      <c r="W19" s="17"/>
      <c r="X19" s="20">
        <f t="shared" si="0"/>
        <v>2</v>
      </c>
      <c r="Y19" s="21">
        <f t="shared" si="7"/>
        <v>3.6900369003690036E-3</v>
      </c>
      <c r="Z19" s="17"/>
      <c r="AA19" s="20">
        <f t="shared" si="8"/>
        <v>45</v>
      </c>
      <c r="AB19" s="37">
        <f t="shared" si="9"/>
        <v>9.4836670179135937E-3</v>
      </c>
    </row>
    <row r="20" spans="1:28" ht="20.25" customHeight="1" x14ac:dyDescent="0.35">
      <c r="A20" s="28" t="s">
        <v>26</v>
      </c>
      <c r="B20" s="17"/>
      <c r="C20" s="29">
        <v>40</v>
      </c>
      <c r="D20" s="29">
        <v>44</v>
      </c>
      <c r="E20" s="29">
        <v>46</v>
      </c>
      <c r="F20" s="29">
        <v>34</v>
      </c>
      <c r="G20" s="29">
        <v>61</v>
      </c>
      <c r="H20" s="29">
        <v>225</v>
      </c>
      <c r="I20" s="40">
        <f t="shared" si="1"/>
        <v>5.353319057815846E-2</v>
      </c>
      <c r="J20" s="17"/>
      <c r="K20" s="29">
        <f t="shared" si="2"/>
        <v>225</v>
      </c>
      <c r="L20" s="30">
        <f t="shared" si="3"/>
        <v>5.353319057815846E-2</v>
      </c>
      <c r="M20" s="17"/>
      <c r="N20" s="29">
        <v>0</v>
      </c>
      <c r="O20" s="29">
        <v>0</v>
      </c>
      <c r="P20" s="29">
        <v>0</v>
      </c>
      <c r="Q20" s="40">
        <f t="shared" si="4"/>
        <v>0</v>
      </c>
      <c r="R20" s="17"/>
      <c r="S20" s="29">
        <v>1</v>
      </c>
      <c r="T20" s="29">
        <v>1</v>
      </c>
      <c r="U20" s="29">
        <f t="shared" si="5"/>
        <v>2</v>
      </c>
      <c r="V20" s="40">
        <f t="shared" si="6"/>
        <v>4.2016806722689074E-3</v>
      </c>
      <c r="W20" s="17"/>
      <c r="X20" s="29">
        <f t="shared" si="0"/>
        <v>2</v>
      </c>
      <c r="Y20" s="30">
        <f t="shared" si="7"/>
        <v>3.6900369003690036E-3</v>
      </c>
      <c r="Z20" s="17"/>
      <c r="AA20" s="29">
        <f t="shared" si="8"/>
        <v>227</v>
      </c>
      <c r="AB20" s="40">
        <f t="shared" si="9"/>
        <v>4.7839831401475234E-2</v>
      </c>
    </row>
    <row r="21" spans="1:28" ht="20.25" customHeight="1" x14ac:dyDescent="0.35">
      <c r="A21" s="11" t="s">
        <v>27</v>
      </c>
      <c r="B21" s="12"/>
      <c r="C21" s="13">
        <v>11</v>
      </c>
      <c r="D21" s="13">
        <v>13</v>
      </c>
      <c r="E21" s="13">
        <v>23</v>
      </c>
      <c r="F21" s="13">
        <v>26</v>
      </c>
      <c r="G21" s="13">
        <v>28</v>
      </c>
      <c r="H21" s="13">
        <v>101</v>
      </c>
      <c r="I21" s="35">
        <f t="shared" si="1"/>
        <v>2.4030454437306687E-2</v>
      </c>
      <c r="J21" s="12"/>
      <c r="K21" s="13">
        <f t="shared" si="2"/>
        <v>101</v>
      </c>
      <c r="L21" s="14">
        <f t="shared" si="3"/>
        <v>2.4030454437306687E-2</v>
      </c>
      <c r="M21" s="12"/>
      <c r="N21" s="13">
        <v>4</v>
      </c>
      <c r="O21" s="13">
        <v>0</v>
      </c>
      <c r="P21" s="13">
        <v>4</v>
      </c>
      <c r="Q21" s="35">
        <f t="shared" si="4"/>
        <v>6.0606060606060608E-2</v>
      </c>
      <c r="R21" s="12"/>
      <c r="S21" s="13">
        <v>14</v>
      </c>
      <c r="T21" s="13">
        <v>1</v>
      </c>
      <c r="U21" s="13">
        <f t="shared" si="5"/>
        <v>15</v>
      </c>
      <c r="V21" s="35">
        <f t="shared" si="6"/>
        <v>3.1512605042016806E-2</v>
      </c>
      <c r="W21" s="12"/>
      <c r="X21" s="13">
        <f t="shared" si="0"/>
        <v>19</v>
      </c>
      <c r="Y21" s="14">
        <f t="shared" si="7"/>
        <v>3.5055350553505532E-2</v>
      </c>
      <c r="Z21" s="12"/>
      <c r="AA21" s="13">
        <f t="shared" si="8"/>
        <v>120</v>
      </c>
      <c r="AB21" s="35">
        <f t="shared" si="9"/>
        <v>2.5289778714436249E-2</v>
      </c>
    </row>
    <row r="22" spans="1:28" ht="20.25" customHeight="1" x14ac:dyDescent="0.35">
      <c r="A22" s="16" t="s">
        <v>28</v>
      </c>
      <c r="B22" s="17"/>
      <c r="C22" s="15">
        <v>1</v>
      </c>
      <c r="D22" s="15">
        <v>0</v>
      </c>
      <c r="E22" s="15">
        <v>0</v>
      </c>
      <c r="F22" s="15">
        <v>0</v>
      </c>
      <c r="G22" s="15">
        <v>1</v>
      </c>
      <c r="H22" s="15">
        <v>2</v>
      </c>
      <c r="I22" s="36">
        <f t="shared" si="1"/>
        <v>4.7585058291696409E-4</v>
      </c>
      <c r="J22" s="17"/>
      <c r="K22" s="15">
        <f t="shared" si="2"/>
        <v>2</v>
      </c>
      <c r="L22" s="18">
        <f t="shared" si="3"/>
        <v>4.7585058291696409E-4</v>
      </c>
      <c r="M22" s="17"/>
      <c r="N22" s="15">
        <v>0</v>
      </c>
      <c r="O22" s="15">
        <v>0</v>
      </c>
      <c r="P22" s="15">
        <v>0</v>
      </c>
      <c r="Q22" s="36">
        <f t="shared" si="4"/>
        <v>0</v>
      </c>
      <c r="R22" s="17"/>
      <c r="S22" s="15">
        <v>0</v>
      </c>
      <c r="T22" s="15">
        <v>0</v>
      </c>
      <c r="U22" s="15">
        <f t="shared" si="5"/>
        <v>0</v>
      </c>
      <c r="V22" s="36">
        <f t="shared" si="6"/>
        <v>0</v>
      </c>
      <c r="W22" s="17"/>
      <c r="X22" s="15">
        <f t="shared" si="0"/>
        <v>0</v>
      </c>
      <c r="Y22" s="18">
        <f t="shared" si="7"/>
        <v>0</v>
      </c>
      <c r="Z22" s="17"/>
      <c r="AA22" s="15">
        <f t="shared" si="8"/>
        <v>2</v>
      </c>
      <c r="AB22" s="36">
        <f t="shared" si="9"/>
        <v>4.2149631190727084E-4</v>
      </c>
    </row>
    <row r="23" spans="1:28" ht="20.25" customHeight="1" x14ac:dyDescent="0.35">
      <c r="A23" s="19" t="s">
        <v>29</v>
      </c>
      <c r="B23" s="17"/>
      <c r="C23" s="20">
        <v>0</v>
      </c>
      <c r="D23" s="20">
        <v>0</v>
      </c>
      <c r="E23" s="20">
        <v>3</v>
      </c>
      <c r="F23" s="20">
        <v>1</v>
      </c>
      <c r="G23" s="20">
        <v>2</v>
      </c>
      <c r="H23" s="20">
        <v>6</v>
      </c>
      <c r="I23" s="37">
        <f t="shared" si="1"/>
        <v>1.4275517487508922E-3</v>
      </c>
      <c r="J23" s="17"/>
      <c r="K23" s="20">
        <f t="shared" si="2"/>
        <v>6</v>
      </c>
      <c r="L23" s="21">
        <f t="shared" si="3"/>
        <v>1.4275517487508922E-3</v>
      </c>
      <c r="M23" s="17"/>
      <c r="N23" s="20">
        <v>0</v>
      </c>
      <c r="O23" s="20">
        <v>0</v>
      </c>
      <c r="P23" s="20">
        <v>0</v>
      </c>
      <c r="Q23" s="37">
        <f t="shared" si="4"/>
        <v>0</v>
      </c>
      <c r="R23" s="17"/>
      <c r="S23" s="20">
        <v>1</v>
      </c>
      <c r="T23" s="20">
        <v>1</v>
      </c>
      <c r="U23" s="20">
        <f t="shared" si="5"/>
        <v>2</v>
      </c>
      <c r="V23" s="37">
        <f t="shared" si="6"/>
        <v>4.2016806722689074E-3</v>
      </c>
      <c r="W23" s="17"/>
      <c r="X23" s="20">
        <f t="shared" si="0"/>
        <v>2</v>
      </c>
      <c r="Y23" s="21">
        <f t="shared" si="7"/>
        <v>3.6900369003690036E-3</v>
      </c>
      <c r="Z23" s="17"/>
      <c r="AA23" s="20">
        <f t="shared" si="8"/>
        <v>8</v>
      </c>
      <c r="AB23" s="37">
        <f t="shared" si="9"/>
        <v>1.6859852476290833E-3</v>
      </c>
    </row>
    <row r="24" spans="1:28" ht="20.25" customHeight="1" x14ac:dyDescent="0.35">
      <c r="A24" s="22" t="s">
        <v>30</v>
      </c>
      <c r="B24" s="17"/>
      <c r="C24" s="23">
        <v>4</v>
      </c>
      <c r="D24" s="23">
        <v>6</v>
      </c>
      <c r="E24" s="23">
        <v>9</v>
      </c>
      <c r="F24" s="23">
        <v>11</v>
      </c>
      <c r="G24" s="23">
        <v>8</v>
      </c>
      <c r="H24" s="23">
        <v>38</v>
      </c>
      <c r="I24" s="38">
        <f t="shared" si="1"/>
        <v>9.0411610754223166E-3</v>
      </c>
      <c r="J24" s="17"/>
      <c r="K24" s="23">
        <f t="shared" si="2"/>
        <v>38</v>
      </c>
      <c r="L24" s="24">
        <f t="shared" si="3"/>
        <v>9.0411610754223166E-3</v>
      </c>
      <c r="M24" s="17"/>
      <c r="N24" s="23">
        <v>4</v>
      </c>
      <c r="O24" s="23">
        <v>0</v>
      </c>
      <c r="P24" s="23">
        <v>4</v>
      </c>
      <c r="Q24" s="38">
        <f t="shared" si="4"/>
        <v>6.0606060606060608E-2</v>
      </c>
      <c r="R24" s="17"/>
      <c r="S24" s="23">
        <v>11</v>
      </c>
      <c r="T24" s="23">
        <v>0</v>
      </c>
      <c r="U24" s="23">
        <f t="shared" si="5"/>
        <v>11</v>
      </c>
      <c r="V24" s="38">
        <f t="shared" si="6"/>
        <v>2.3109243697478993E-2</v>
      </c>
      <c r="W24" s="17"/>
      <c r="X24" s="23">
        <f t="shared" si="0"/>
        <v>15</v>
      </c>
      <c r="Y24" s="24">
        <f t="shared" si="7"/>
        <v>2.7675276752767528E-2</v>
      </c>
      <c r="Z24" s="17"/>
      <c r="AA24" s="23">
        <f t="shared" si="8"/>
        <v>53</v>
      </c>
      <c r="AB24" s="38">
        <f t="shared" si="9"/>
        <v>1.1169652265542677E-2</v>
      </c>
    </row>
    <row r="25" spans="1:28" ht="20.25" customHeight="1" x14ac:dyDescent="0.35">
      <c r="A25" s="19" t="s">
        <v>31</v>
      </c>
      <c r="B25" s="17"/>
      <c r="C25" s="20">
        <v>0</v>
      </c>
      <c r="D25" s="20">
        <v>1</v>
      </c>
      <c r="E25" s="20">
        <v>0</v>
      </c>
      <c r="F25" s="20">
        <v>0</v>
      </c>
      <c r="G25" s="20">
        <v>2</v>
      </c>
      <c r="H25" s="20">
        <v>3</v>
      </c>
      <c r="I25" s="37">
        <f t="shared" si="1"/>
        <v>7.1377587437544611E-4</v>
      </c>
      <c r="J25" s="17"/>
      <c r="K25" s="20">
        <f t="shared" si="2"/>
        <v>3</v>
      </c>
      <c r="L25" s="21">
        <f t="shared" si="3"/>
        <v>7.1377587437544611E-4</v>
      </c>
      <c r="M25" s="17"/>
      <c r="N25" s="20">
        <v>0</v>
      </c>
      <c r="O25" s="20">
        <v>0</v>
      </c>
      <c r="P25" s="20">
        <v>0</v>
      </c>
      <c r="Q25" s="37">
        <f t="shared" si="4"/>
        <v>0</v>
      </c>
      <c r="R25" s="17"/>
      <c r="S25" s="20">
        <v>0</v>
      </c>
      <c r="T25" s="20">
        <v>0</v>
      </c>
      <c r="U25" s="20">
        <f t="shared" si="5"/>
        <v>0</v>
      </c>
      <c r="V25" s="37">
        <f t="shared" si="6"/>
        <v>0</v>
      </c>
      <c r="W25" s="17"/>
      <c r="X25" s="20">
        <f t="shared" si="0"/>
        <v>0</v>
      </c>
      <c r="Y25" s="21">
        <f t="shared" si="7"/>
        <v>0</v>
      </c>
      <c r="Z25" s="17"/>
      <c r="AA25" s="20">
        <f t="shared" si="8"/>
        <v>3</v>
      </c>
      <c r="AB25" s="37">
        <f t="shared" si="9"/>
        <v>6.3224446786090617E-4</v>
      </c>
    </row>
    <row r="26" spans="1:28" ht="20.25" customHeight="1" x14ac:dyDescent="0.35">
      <c r="A26" s="28" t="s">
        <v>32</v>
      </c>
      <c r="B26" s="17"/>
      <c r="C26" s="29">
        <v>6</v>
      </c>
      <c r="D26" s="29">
        <v>6</v>
      </c>
      <c r="E26" s="29">
        <v>11</v>
      </c>
      <c r="F26" s="29">
        <v>14</v>
      </c>
      <c r="G26" s="29">
        <v>15</v>
      </c>
      <c r="H26" s="29">
        <v>52</v>
      </c>
      <c r="I26" s="40">
        <f t="shared" si="1"/>
        <v>1.2372115155841065E-2</v>
      </c>
      <c r="J26" s="17"/>
      <c r="K26" s="29">
        <f t="shared" si="2"/>
        <v>52</v>
      </c>
      <c r="L26" s="30">
        <f t="shared" si="3"/>
        <v>1.2372115155841065E-2</v>
      </c>
      <c r="M26" s="17"/>
      <c r="N26" s="29">
        <v>0</v>
      </c>
      <c r="O26" s="29">
        <v>0</v>
      </c>
      <c r="P26" s="29">
        <v>0</v>
      </c>
      <c r="Q26" s="40">
        <f t="shared" si="4"/>
        <v>0</v>
      </c>
      <c r="R26" s="17"/>
      <c r="S26" s="29">
        <v>2</v>
      </c>
      <c r="T26" s="29">
        <v>0</v>
      </c>
      <c r="U26" s="29">
        <f t="shared" si="5"/>
        <v>2</v>
      </c>
      <c r="V26" s="40">
        <f t="shared" si="6"/>
        <v>4.2016806722689074E-3</v>
      </c>
      <c r="W26" s="17"/>
      <c r="X26" s="29">
        <f t="shared" si="0"/>
        <v>2</v>
      </c>
      <c r="Y26" s="30">
        <f t="shared" si="7"/>
        <v>3.6900369003690036E-3</v>
      </c>
      <c r="Z26" s="17"/>
      <c r="AA26" s="29">
        <f t="shared" si="8"/>
        <v>54</v>
      </c>
      <c r="AB26" s="40">
        <f t="shared" si="9"/>
        <v>1.1380400421496312E-2</v>
      </c>
    </row>
    <row r="27" spans="1:28" ht="20.25" customHeight="1" x14ac:dyDescent="0.35">
      <c r="A27" s="11" t="s">
        <v>33</v>
      </c>
      <c r="B27" s="12"/>
      <c r="C27" s="13">
        <v>124</v>
      </c>
      <c r="D27" s="13">
        <v>115</v>
      </c>
      <c r="E27" s="13">
        <v>137</v>
      </c>
      <c r="F27" s="13">
        <v>163</v>
      </c>
      <c r="G27" s="13">
        <v>138</v>
      </c>
      <c r="H27" s="13">
        <v>677</v>
      </c>
      <c r="I27" s="35">
        <f t="shared" si="1"/>
        <v>0.16107542231739233</v>
      </c>
      <c r="J27" s="12"/>
      <c r="K27" s="13">
        <f t="shared" si="2"/>
        <v>677</v>
      </c>
      <c r="L27" s="14">
        <f t="shared" si="3"/>
        <v>0.16107542231739233</v>
      </c>
      <c r="M27" s="12"/>
      <c r="N27" s="13">
        <v>0</v>
      </c>
      <c r="O27" s="13">
        <v>0</v>
      </c>
      <c r="P27" s="13">
        <v>0</v>
      </c>
      <c r="Q27" s="35">
        <f t="shared" si="4"/>
        <v>0</v>
      </c>
      <c r="R27" s="12"/>
      <c r="S27" s="13">
        <v>7</v>
      </c>
      <c r="T27" s="13">
        <v>0</v>
      </c>
      <c r="U27" s="13">
        <f t="shared" si="5"/>
        <v>7</v>
      </c>
      <c r="V27" s="35">
        <f t="shared" si="6"/>
        <v>1.4705882352941176E-2</v>
      </c>
      <c r="W27" s="12"/>
      <c r="X27" s="13">
        <f t="shared" si="0"/>
        <v>7</v>
      </c>
      <c r="Y27" s="14">
        <f t="shared" si="7"/>
        <v>1.2915129151291513E-2</v>
      </c>
      <c r="Z27" s="12"/>
      <c r="AA27" s="13">
        <f t="shared" si="8"/>
        <v>684</v>
      </c>
      <c r="AB27" s="35">
        <f t="shared" si="9"/>
        <v>0.14415173867228662</v>
      </c>
    </row>
    <row r="28" spans="1:28" ht="20.25" customHeight="1" x14ac:dyDescent="0.35">
      <c r="A28" s="16" t="s">
        <v>34</v>
      </c>
      <c r="B28" s="17"/>
      <c r="C28" s="15">
        <v>103</v>
      </c>
      <c r="D28" s="15">
        <v>97</v>
      </c>
      <c r="E28" s="15">
        <v>106</v>
      </c>
      <c r="F28" s="15">
        <v>122</v>
      </c>
      <c r="G28" s="15">
        <v>105</v>
      </c>
      <c r="H28" s="15">
        <v>533</v>
      </c>
      <c r="I28" s="36">
        <f t="shared" si="1"/>
        <v>0.12681418034737094</v>
      </c>
      <c r="J28" s="17"/>
      <c r="K28" s="15">
        <f t="shared" si="2"/>
        <v>533</v>
      </c>
      <c r="L28" s="18">
        <f t="shared" si="3"/>
        <v>0.12681418034737094</v>
      </c>
      <c r="M28" s="17"/>
      <c r="N28" s="15">
        <v>0</v>
      </c>
      <c r="O28" s="15">
        <v>0</v>
      </c>
      <c r="P28" s="15">
        <v>0</v>
      </c>
      <c r="Q28" s="36">
        <f t="shared" si="4"/>
        <v>0</v>
      </c>
      <c r="R28" s="17"/>
      <c r="S28" s="15">
        <v>6</v>
      </c>
      <c r="T28" s="15">
        <v>0</v>
      </c>
      <c r="U28" s="15">
        <f t="shared" si="5"/>
        <v>6</v>
      </c>
      <c r="V28" s="36">
        <f t="shared" si="6"/>
        <v>1.2605042016806723E-2</v>
      </c>
      <c r="W28" s="17"/>
      <c r="X28" s="15">
        <f t="shared" si="0"/>
        <v>6</v>
      </c>
      <c r="Y28" s="18">
        <f t="shared" si="7"/>
        <v>1.107011070110701E-2</v>
      </c>
      <c r="Z28" s="17"/>
      <c r="AA28" s="15">
        <f t="shared" si="8"/>
        <v>539</v>
      </c>
      <c r="AB28" s="36">
        <f t="shared" si="9"/>
        <v>0.11359325605900948</v>
      </c>
    </row>
    <row r="29" spans="1:28" ht="20.25" customHeight="1" x14ac:dyDescent="0.35">
      <c r="A29" s="19" t="s">
        <v>35</v>
      </c>
      <c r="B29" s="17"/>
      <c r="C29" s="20">
        <v>9</v>
      </c>
      <c r="D29" s="20">
        <v>12</v>
      </c>
      <c r="E29" s="20">
        <v>18</v>
      </c>
      <c r="F29" s="20">
        <v>23</v>
      </c>
      <c r="G29" s="20">
        <v>15</v>
      </c>
      <c r="H29" s="20">
        <v>77</v>
      </c>
      <c r="I29" s="37">
        <f t="shared" si="1"/>
        <v>1.8320247442303116E-2</v>
      </c>
      <c r="J29" s="17"/>
      <c r="K29" s="20">
        <f t="shared" si="2"/>
        <v>77</v>
      </c>
      <c r="L29" s="21">
        <f t="shared" si="3"/>
        <v>1.8320247442303116E-2</v>
      </c>
      <c r="M29" s="17"/>
      <c r="N29" s="20">
        <v>0</v>
      </c>
      <c r="O29" s="20">
        <v>0</v>
      </c>
      <c r="P29" s="20">
        <v>0</v>
      </c>
      <c r="Q29" s="37">
        <f t="shared" si="4"/>
        <v>0</v>
      </c>
      <c r="R29" s="17"/>
      <c r="S29" s="20">
        <v>0</v>
      </c>
      <c r="T29" s="20">
        <v>0</v>
      </c>
      <c r="U29" s="20">
        <f t="shared" si="5"/>
        <v>0</v>
      </c>
      <c r="V29" s="37">
        <f t="shared" si="6"/>
        <v>0</v>
      </c>
      <c r="W29" s="17"/>
      <c r="X29" s="20">
        <f t="shared" si="0"/>
        <v>0</v>
      </c>
      <c r="Y29" s="21">
        <f t="shared" si="7"/>
        <v>0</v>
      </c>
      <c r="Z29" s="17"/>
      <c r="AA29" s="20">
        <f t="shared" si="8"/>
        <v>77</v>
      </c>
      <c r="AB29" s="37">
        <f t="shared" si="9"/>
        <v>1.6227608008429928E-2</v>
      </c>
    </row>
    <row r="30" spans="1:28" ht="20.25" customHeight="1" x14ac:dyDescent="0.35">
      <c r="A30" s="22" t="s">
        <v>36</v>
      </c>
      <c r="B30" s="17"/>
      <c r="C30" s="23">
        <v>7</v>
      </c>
      <c r="D30" s="23">
        <v>4</v>
      </c>
      <c r="E30" s="23">
        <v>7</v>
      </c>
      <c r="F30" s="23">
        <v>10</v>
      </c>
      <c r="G30" s="23">
        <v>8</v>
      </c>
      <c r="H30" s="23">
        <v>36</v>
      </c>
      <c r="I30" s="38">
        <f t="shared" si="1"/>
        <v>8.5653104925053538E-3</v>
      </c>
      <c r="J30" s="17"/>
      <c r="K30" s="23">
        <f t="shared" si="2"/>
        <v>36</v>
      </c>
      <c r="L30" s="24">
        <f t="shared" si="3"/>
        <v>8.5653104925053538E-3</v>
      </c>
      <c r="M30" s="17"/>
      <c r="N30" s="23">
        <v>0</v>
      </c>
      <c r="O30" s="23">
        <v>0</v>
      </c>
      <c r="P30" s="23">
        <v>0</v>
      </c>
      <c r="Q30" s="38">
        <f t="shared" si="4"/>
        <v>0</v>
      </c>
      <c r="R30" s="17"/>
      <c r="S30" s="23">
        <v>1</v>
      </c>
      <c r="T30" s="23">
        <v>0</v>
      </c>
      <c r="U30" s="23">
        <f t="shared" si="5"/>
        <v>1</v>
      </c>
      <c r="V30" s="38">
        <f t="shared" si="6"/>
        <v>2.1008403361344537E-3</v>
      </c>
      <c r="W30" s="17"/>
      <c r="X30" s="23">
        <f t="shared" si="0"/>
        <v>1</v>
      </c>
      <c r="Y30" s="24">
        <f t="shared" si="7"/>
        <v>1.8450184501845018E-3</v>
      </c>
      <c r="Z30" s="17"/>
      <c r="AA30" s="23">
        <f t="shared" si="8"/>
        <v>37</v>
      </c>
      <c r="AB30" s="38">
        <f t="shared" si="9"/>
        <v>7.7976817702845097E-3</v>
      </c>
    </row>
    <row r="31" spans="1:28" ht="20.25" customHeight="1" x14ac:dyDescent="0.35">
      <c r="A31" s="25" t="s">
        <v>37</v>
      </c>
      <c r="B31" s="17"/>
      <c r="C31" s="26">
        <v>5</v>
      </c>
      <c r="D31" s="26">
        <v>2</v>
      </c>
      <c r="E31" s="26">
        <v>6</v>
      </c>
      <c r="F31" s="26">
        <v>8</v>
      </c>
      <c r="G31" s="26">
        <v>10</v>
      </c>
      <c r="H31" s="26">
        <v>31</v>
      </c>
      <c r="I31" s="39">
        <f t="shared" si="1"/>
        <v>7.3756840352129432E-3</v>
      </c>
      <c r="J31" s="17"/>
      <c r="K31" s="26">
        <f t="shared" si="2"/>
        <v>31</v>
      </c>
      <c r="L31" s="27">
        <f t="shared" si="3"/>
        <v>7.3756840352129432E-3</v>
      </c>
      <c r="M31" s="17"/>
      <c r="N31" s="26">
        <v>0</v>
      </c>
      <c r="O31" s="26">
        <v>0</v>
      </c>
      <c r="P31" s="26">
        <v>0</v>
      </c>
      <c r="Q31" s="39">
        <f t="shared" si="4"/>
        <v>0</v>
      </c>
      <c r="R31" s="17"/>
      <c r="S31" s="26">
        <v>0</v>
      </c>
      <c r="T31" s="26">
        <v>0</v>
      </c>
      <c r="U31" s="26">
        <f t="shared" si="5"/>
        <v>0</v>
      </c>
      <c r="V31" s="39">
        <f t="shared" si="6"/>
        <v>0</v>
      </c>
      <c r="W31" s="17"/>
      <c r="X31" s="26">
        <f t="shared" si="0"/>
        <v>0</v>
      </c>
      <c r="Y31" s="27">
        <f t="shared" si="7"/>
        <v>0</v>
      </c>
      <c r="Z31" s="17"/>
      <c r="AA31" s="26">
        <f t="shared" si="8"/>
        <v>31</v>
      </c>
      <c r="AB31" s="39">
        <f t="shared" si="9"/>
        <v>6.5331928345626978E-3</v>
      </c>
    </row>
    <row r="32" spans="1:28" ht="20.25" customHeight="1" x14ac:dyDescent="0.35">
      <c r="A32" s="11" t="s">
        <v>38</v>
      </c>
      <c r="B32" s="12"/>
      <c r="C32" s="13">
        <v>9</v>
      </c>
      <c r="D32" s="13">
        <v>5</v>
      </c>
      <c r="E32" s="13">
        <v>1</v>
      </c>
      <c r="F32" s="13">
        <v>4</v>
      </c>
      <c r="G32" s="13">
        <v>7</v>
      </c>
      <c r="H32" s="13">
        <v>26</v>
      </c>
      <c r="I32" s="35">
        <f t="shared" si="1"/>
        <v>6.1860575779205326E-3</v>
      </c>
      <c r="J32" s="12"/>
      <c r="K32" s="13">
        <f t="shared" si="2"/>
        <v>26</v>
      </c>
      <c r="L32" s="14">
        <f t="shared" si="3"/>
        <v>6.1860575779205326E-3</v>
      </c>
      <c r="M32" s="12"/>
      <c r="N32" s="13">
        <v>0</v>
      </c>
      <c r="O32" s="13">
        <v>0</v>
      </c>
      <c r="P32" s="13">
        <v>0</v>
      </c>
      <c r="Q32" s="35">
        <f t="shared" si="4"/>
        <v>0</v>
      </c>
      <c r="R32" s="12"/>
      <c r="S32" s="13">
        <v>0</v>
      </c>
      <c r="T32" s="13">
        <v>1</v>
      </c>
      <c r="U32" s="13">
        <f t="shared" si="5"/>
        <v>1</v>
      </c>
      <c r="V32" s="35">
        <f t="shared" si="6"/>
        <v>2.1008403361344537E-3</v>
      </c>
      <c r="W32" s="12"/>
      <c r="X32" s="13">
        <f t="shared" si="0"/>
        <v>1</v>
      </c>
      <c r="Y32" s="14">
        <f t="shared" si="7"/>
        <v>1.8450184501845018E-3</v>
      </c>
      <c r="Z32" s="12"/>
      <c r="AA32" s="13">
        <f t="shared" si="8"/>
        <v>27</v>
      </c>
      <c r="AB32" s="35">
        <f t="shared" si="9"/>
        <v>5.6902002107481562E-3</v>
      </c>
    </row>
    <row r="33" spans="1:28" ht="20.25" customHeight="1" x14ac:dyDescent="0.35">
      <c r="A33" s="16" t="s">
        <v>39</v>
      </c>
      <c r="B33" s="17"/>
      <c r="C33" s="15">
        <v>1</v>
      </c>
      <c r="D33" s="15">
        <v>0</v>
      </c>
      <c r="E33" s="15">
        <v>0</v>
      </c>
      <c r="F33" s="15">
        <v>1</v>
      </c>
      <c r="G33" s="15">
        <v>1</v>
      </c>
      <c r="H33" s="15">
        <v>3</v>
      </c>
      <c r="I33" s="36">
        <f t="shared" si="1"/>
        <v>7.1377587437544611E-4</v>
      </c>
      <c r="J33" s="17"/>
      <c r="K33" s="15">
        <f t="shared" si="2"/>
        <v>3</v>
      </c>
      <c r="L33" s="18">
        <f t="shared" si="3"/>
        <v>7.1377587437544611E-4</v>
      </c>
      <c r="M33" s="17"/>
      <c r="N33" s="15">
        <v>0</v>
      </c>
      <c r="O33" s="15">
        <v>0</v>
      </c>
      <c r="P33" s="15">
        <v>0</v>
      </c>
      <c r="Q33" s="36">
        <f t="shared" si="4"/>
        <v>0</v>
      </c>
      <c r="R33" s="17"/>
      <c r="S33" s="15">
        <v>0</v>
      </c>
      <c r="T33" s="15">
        <v>1</v>
      </c>
      <c r="U33" s="15">
        <f t="shared" si="5"/>
        <v>1</v>
      </c>
      <c r="V33" s="36">
        <f t="shared" si="6"/>
        <v>2.1008403361344537E-3</v>
      </c>
      <c r="W33" s="17"/>
      <c r="X33" s="15">
        <f t="shared" si="0"/>
        <v>1</v>
      </c>
      <c r="Y33" s="18">
        <f t="shared" si="7"/>
        <v>1.8450184501845018E-3</v>
      </c>
      <c r="Z33" s="17"/>
      <c r="AA33" s="15">
        <f t="shared" si="8"/>
        <v>4</v>
      </c>
      <c r="AB33" s="36">
        <f t="shared" si="9"/>
        <v>8.4299262381454167E-4</v>
      </c>
    </row>
    <row r="34" spans="1:28" ht="20.25" customHeight="1" x14ac:dyDescent="0.35">
      <c r="A34" s="19" t="s">
        <v>40</v>
      </c>
      <c r="B34" s="17"/>
      <c r="C34" s="20">
        <v>2</v>
      </c>
      <c r="D34" s="20">
        <v>1</v>
      </c>
      <c r="E34" s="20">
        <v>0</v>
      </c>
      <c r="F34" s="20">
        <v>1</v>
      </c>
      <c r="G34" s="20">
        <v>0</v>
      </c>
      <c r="H34" s="20">
        <v>4</v>
      </c>
      <c r="I34" s="37">
        <f t="shared" si="1"/>
        <v>9.5170116583392819E-4</v>
      </c>
      <c r="J34" s="17"/>
      <c r="K34" s="20">
        <f t="shared" si="2"/>
        <v>4</v>
      </c>
      <c r="L34" s="21">
        <f t="shared" si="3"/>
        <v>9.5170116583392819E-4</v>
      </c>
      <c r="M34" s="17"/>
      <c r="N34" s="20">
        <v>0</v>
      </c>
      <c r="O34" s="20">
        <v>0</v>
      </c>
      <c r="P34" s="20">
        <v>0</v>
      </c>
      <c r="Q34" s="37">
        <f t="shared" si="4"/>
        <v>0</v>
      </c>
      <c r="R34" s="17"/>
      <c r="S34" s="20">
        <v>0</v>
      </c>
      <c r="T34" s="20">
        <v>0</v>
      </c>
      <c r="U34" s="20">
        <f t="shared" si="5"/>
        <v>0</v>
      </c>
      <c r="V34" s="37">
        <f t="shared" si="6"/>
        <v>0</v>
      </c>
      <c r="W34" s="17"/>
      <c r="X34" s="20">
        <f t="shared" si="0"/>
        <v>0</v>
      </c>
      <c r="Y34" s="21">
        <f t="shared" si="7"/>
        <v>0</v>
      </c>
      <c r="Z34" s="17"/>
      <c r="AA34" s="20">
        <f t="shared" si="8"/>
        <v>4</v>
      </c>
      <c r="AB34" s="37">
        <f t="shared" si="9"/>
        <v>8.4299262381454167E-4</v>
      </c>
    </row>
    <row r="35" spans="1:28" ht="20.25" customHeight="1" x14ac:dyDescent="0.35">
      <c r="A35" s="22" t="s">
        <v>41</v>
      </c>
      <c r="B35" s="17"/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38">
        <f t="shared" si="1"/>
        <v>0</v>
      </c>
      <c r="J35" s="17"/>
      <c r="K35" s="23">
        <f t="shared" si="2"/>
        <v>0</v>
      </c>
      <c r="L35" s="24">
        <f t="shared" si="3"/>
        <v>0</v>
      </c>
      <c r="M35" s="17"/>
      <c r="N35" s="23">
        <v>0</v>
      </c>
      <c r="O35" s="23">
        <v>0</v>
      </c>
      <c r="P35" s="23">
        <v>0</v>
      </c>
      <c r="Q35" s="38">
        <f t="shared" si="4"/>
        <v>0</v>
      </c>
      <c r="R35" s="17"/>
      <c r="S35" s="23">
        <v>0</v>
      </c>
      <c r="T35" s="23">
        <v>0</v>
      </c>
      <c r="U35" s="23">
        <f t="shared" si="5"/>
        <v>0</v>
      </c>
      <c r="V35" s="38">
        <f t="shared" si="6"/>
        <v>0</v>
      </c>
      <c r="W35" s="17"/>
      <c r="X35" s="23">
        <f t="shared" si="0"/>
        <v>0</v>
      </c>
      <c r="Y35" s="24">
        <f t="shared" si="7"/>
        <v>0</v>
      </c>
      <c r="Z35" s="17"/>
      <c r="AA35" s="23">
        <f t="shared" si="8"/>
        <v>0</v>
      </c>
      <c r="AB35" s="38">
        <f t="shared" si="9"/>
        <v>0</v>
      </c>
    </row>
    <row r="36" spans="1:28" ht="20.25" customHeight="1" x14ac:dyDescent="0.35">
      <c r="A36" s="19" t="s">
        <v>42</v>
      </c>
      <c r="B36" s="17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37">
        <f t="shared" si="1"/>
        <v>0</v>
      </c>
      <c r="J36" s="17"/>
      <c r="K36" s="20">
        <f t="shared" si="2"/>
        <v>0</v>
      </c>
      <c r="L36" s="21">
        <f t="shared" si="3"/>
        <v>0</v>
      </c>
      <c r="M36" s="17"/>
      <c r="N36" s="20">
        <v>0</v>
      </c>
      <c r="O36" s="20">
        <v>0</v>
      </c>
      <c r="P36" s="20">
        <v>0</v>
      </c>
      <c r="Q36" s="37">
        <f t="shared" si="4"/>
        <v>0</v>
      </c>
      <c r="R36" s="17"/>
      <c r="S36" s="20">
        <v>0</v>
      </c>
      <c r="T36" s="20">
        <v>0</v>
      </c>
      <c r="U36" s="20">
        <f t="shared" si="5"/>
        <v>0</v>
      </c>
      <c r="V36" s="37">
        <f t="shared" si="6"/>
        <v>0</v>
      </c>
      <c r="W36" s="17"/>
      <c r="X36" s="20">
        <f t="shared" si="0"/>
        <v>0</v>
      </c>
      <c r="Y36" s="21">
        <f t="shared" si="7"/>
        <v>0</v>
      </c>
      <c r="Z36" s="17"/>
      <c r="AA36" s="20">
        <f t="shared" si="8"/>
        <v>0</v>
      </c>
      <c r="AB36" s="37">
        <f t="shared" si="9"/>
        <v>0</v>
      </c>
    </row>
    <row r="37" spans="1:28" ht="20.25" customHeight="1" x14ac:dyDescent="0.35">
      <c r="A37" s="22" t="s">
        <v>43</v>
      </c>
      <c r="B37" s="17"/>
      <c r="C37" s="23">
        <v>6</v>
      </c>
      <c r="D37" s="23">
        <v>4</v>
      </c>
      <c r="E37" s="23">
        <v>1</v>
      </c>
      <c r="F37" s="23">
        <v>2</v>
      </c>
      <c r="G37" s="23">
        <v>6</v>
      </c>
      <c r="H37" s="23">
        <v>19</v>
      </c>
      <c r="I37" s="38">
        <f t="shared" si="1"/>
        <v>4.5205805377111583E-3</v>
      </c>
      <c r="J37" s="17"/>
      <c r="K37" s="23">
        <f t="shared" si="2"/>
        <v>19</v>
      </c>
      <c r="L37" s="24">
        <f t="shared" si="3"/>
        <v>4.5205805377111583E-3</v>
      </c>
      <c r="M37" s="17"/>
      <c r="N37" s="23">
        <v>0</v>
      </c>
      <c r="O37" s="23">
        <v>0</v>
      </c>
      <c r="P37" s="23">
        <v>0</v>
      </c>
      <c r="Q37" s="38">
        <f t="shared" si="4"/>
        <v>0</v>
      </c>
      <c r="R37" s="17"/>
      <c r="S37" s="23">
        <v>0</v>
      </c>
      <c r="T37" s="23">
        <v>0</v>
      </c>
      <c r="U37" s="23">
        <f t="shared" si="5"/>
        <v>0</v>
      </c>
      <c r="V37" s="38">
        <f t="shared" si="6"/>
        <v>0</v>
      </c>
      <c r="W37" s="17"/>
      <c r="X37" s="23">
        <f t="shared" si="0"/>
        <v>0</v>
      </c>
      <c r="Y37" s="24">
        <f t="shared" si="7"/>
        <v>0</v>
      </c>
      <c r="Z37" s="17"/>
      <c r="AA37" s="23">
        <f t="shared" si="8"/>
        <v>19</v>
      </c>
      <c r="AB37" s="38">
        <f t="shared" si="9"/>
        <v>4.0042149631190731E-3</v>
      </c>
    </row>
    <row r="38" spans="1:28" ht="20.25" customHeight="1" x14ac:dyDescent="0.35">
      <c r="A38" s="19" t="s">
        <v>44</v>
      </c>
      <c r="B38" s="17"/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37">
        <f t="shared" si="1"/>
        <v>0</v>
      </c>
      <c r="J38" s="17"/>
      <c r="K38" s="20">
        <f t="shared" si="2"/>
        <v>0</v>
      </c>
      <c r="L38" s="21">
        <f t="shared" si="3"/>
        <v>0</v>
      </c>
      <c r="M38" s="17"/>
      <c r="N38" s="20">
        <v>0</v>
      </c>
      <c r="O38" s="20">
        <v>0</v>
      </c>
      <c r="P38" s="20">
        <v>0</v>
      </c>
      <c r="Q38" s="37">
        <f t="shared" si="4"/>
        <v>0</v>
      </c>
      <c r="R38" s="17"/>
      <c r="S38" s="20">
        <v>0</v>
      </c>
      <c r="T38" s="20">
        <v>0</v>
      </c>
      <c r="U38" s="20">
        <f t="shared" si="5"/>
        <v>0</v>
      </c>
      <c r="V38" s="37">
        <f t="shared" si="6"/>
        <v>0</v>
      </c>
      <c r="W38" s="17"/>
      <c r="X38" s="20">
        <f t="shared" si="0"/>
        <v>0</v>
      </c>
      <c r="Y38" s="21">
        <f t="shared" si="7"/>
        <v>0</v>
      </c>
      <c r="Z38" s="17"/>
      <c r="AA38" s="20">
        <f t="shared" si="8"/>
        <v>0</v>
      </c>
      <c r="AB38" s="37">
        <f t="shared" si="9"/>
        <v>0</v>
      </c>
    </row>
    <row r="39" spans="1:28" ht="20.25" customHeight="1" x14ac:dyDescent="0.35">
      <c r="A39" s="28" t="s">
        <v>45</v>
      </c>
      <c r="B39" s="17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40">
        <f t="shared" si="1"/>
        <v>0</v>
      </c>
      <c r="J39" s="17"/>
      <c r="K39" s="29">
        <f t="shared" si="2"/>
        <v>0</v>
      </c>
      <c r="L39" s="30">
        <f t="shared" si="3"/>
        <v>0</v>
      </c>
      <c r="M39" s="17"/>
      <c r="N39" s="29">
        <v>0</v>
      </c>
      <c r="O39" s="29">
        <v>0</v>
      </c>
      <c r="P39" s="29">
        <v>0</v>
      </c>
      <c r="Q39" s="40">
        <f t="shared" si="4"/>
        <v>0</v>
      </c>
      <c r="R39" s="17"/>
      <c r="S39" s="29">
        <v>0</v>
      </c>
      <c r="T39" s="29">
        <v>0</v>
      </c>
      <c r="U39" s="29">
        <f t="shared" si="5"/>
        <v>0</v>
      </c>
      <c r="V39" s="40">
        <f t="shared" si="6"/>
        <v>0</v>
      </c>
      <c r="W39" s="17"/>
      <c r="X39" s="29">
        <f t="shared" si="0"/>
        <v>0</v>
      </c>
      <c r="Y39" s="30">
        <f t="shared" si="7"/>
        <v>0</v>
      </c>
      <c r="Z39" s="17"/>
      <c r="AA39" s="29">
        <f t="shared" si="8"/>
        <v>0</v>
      </c>
      <c r="AB39" s="40">
        <f t="shared" si="9"/>
        <v>0</v>
      </c>
    </row>
    <row r="40" spans="1:28" ht="20.25" customHeight="1" x14ac:dyDescent="0.35">
      <c r="A40" s="11" t="s">
        <v>46</v>
      </c>
      <c r="B40" s="12"/>
      <c r="C40" s="13">
        <v>74</v>
      </c>
      <c r="D40" s="13">
        <v>57</v>
      </c>
      <c r="E40" s="13">
        <v>69</v>
      </c>
      <c r="F40" s="13">
        <v>95</v>
      </c>
      <c r="G40" s="13">
        <v>80</v>
      </c>
      <c r="H40" s="13">
        <v>375</v>
      </c>
      <c r="I40" s="35">
        <f t="shared" si="1"/>
        <v>8.9221984296930762E-2</v>
      </c>
      <c r="J40" s="12"/>
      <c r="K40" s="13">
        <f t="shared" si="2"/>
        <v>375</v>
      </c>
      <c r="L40" s="14">
        <f t="shared" si="3"/>
        <v>8.9221984296930762E-2</v>
      </c>
      <c r="M40" s="12"/>
      <c r="N40" s="13">
        <v>21</v>
      </c>
      <c r="O40" s="13">
        <v>17</v>
      </c>
      <c r="P40" s="13">
        <v>38</v>
      </c>
      <c r="Q40" s="35">
        <f t="shared" si="4"/>
        <v>0.5757575757575758</v>
      </c>
      <c r="R40" s="12"/>
      <c r="S40" s="13">
        <v>56</v>
      </c>
      <c r="T40" s="13">
        <v>1</v>
      </c>
      <c r="U40" s="13">
        <f t="shared" si="5"/>
        <v>57</v>
      </c>
      <c r="V40" s="35">
        <f t="shared" si="6"/>
        <v>0.11974789915966387</v>
      </c>
      <c r="W40" s="12"/>
      <c r="X40" s="13">
        <f t="shared" si="0"/>
        <v>95</v>
      </c>
      <c r="Y40" s="14">
        <f t="shared" si="7"/>
        <v>0.17527675276752769</v>
      </c>
      <c r="Z40" s="12"/>
      <c r="AA40" s="13">
        <f t="shared" si="8"/>
        <v>470</v>
      </c>
      <c r="AB40" s="35">
        <f t="shared" si="9"/>
        <v>9.9051633298208638E-2</v>
      </c>
    </row>
    <row r="41" spans="1:28" ht="20.25" customHeight="1" x14ac:dyDescent="0.35">
      <c r="A41" s="16" t="s">
        <v>47</v>
      </c>
      <c r="B41" s="17"/>
      <c r="C41" s="15">
        <v>10</v>
      </c>
      <c r="D41" s="15">
        <v>8</v>
      </c>
      <c r="E41" s="15">
        <v>5</v>
      </c>
      <c r="F41" s="15">
        <v>6</v>
      </c>
      <c r="G41" s="15">
        <v>6</v>
      </c>
      <c r="H41" s="15">
        <v>35</v>
      </c>
      <c r="I41" s="36">
        <f t="shared" si="1"/>
        <v>8.3273852010468715E-3</v>
      </c>
      <c r="J41" s="17"/>
      <c r="K41" s="15">
        <f t="shared" si="2"/>
        <v>35</v>
      </c>
      <c r="L41" s="18">
        <f t="shared" si="3"/>
        <v>8.3273852010468715E-3</v>
      </c>
      <c r="M41" s="17"/>
      <c r="N41" s="15">
        <v>0</v>
      </c>
      <c r="O41" s="15">
        <v>0</v>
      </c>
      <c r="P41" s="15">
        <v>0</v>
      </c>
      <c r="Q41" s="36">
        <f t="shared" si="4"/>
        <v>0</v>
      </c>
      <c r="R41" s="17"/>
      <c r="S41" s="15">
        <v>1</v>
      </c>
      <c r="T41" s="15">
        <v>0</v>
      </c>
      <c r="U41" s="15">
        <f t="shared" si="5"/>
        <v>1</v>
      </c>
      <c r="V41" s="36">
        <f t="shared" si="6"/>
        <v>2.1008403361344537E-3</v>
      </c>
      <c r="W41" s="17"/>
      <c r="X41" s="15">
        <f t="shared" si="0"/>
        <v>1</v>
      </c>
      <c r="Y41" s="18">
        <f t="shared" si="7"/>
        <v>1.8450184501845018E-3</v>
      </c>
      <c r="Z41" s="17"/>
      <c r="AA41" s="15">
        <f t="shared" si="8"/>
        <v>36</v>
      </c>
      <c r="AB41" s="36">
        <f t="shared" si="9"/>
        <v>7.5869336143308749E-3</v>
      </c>
    </row>
    <row r="42" spans="1:28" ht="20.25" customHeight="1" x14ac:dyDescent="0.35">
      <c r="A42" s="19" t="s">
        <v>48</v>
      </c>
      <c r="B42" s="17"/>
      <c r="C42" s="20">
        <v>0</v>
      </c>
      <c r="D42" s="20">
        <v>0</v>
      </c>
      <c r="E42" s="20">
        <v>2</v>
      </c>
      <c r="F42" s="20">
        <v>0</v>
      </c>
      <c r="G42" s="20">
        <v>1</v>
      </c>
      <c r="H42" s="20">
        <v>3</v>
      </c>
      <c r="I42" s="37">
        <f t="shared" si="1"/>
        <v>7.1377587437544611E-4</v>
      </c>
      <c r="J42" s="17"/>
      <c r="K42" s="20">
        <f t="shared" si="2"/>
        <v>3</v>
      </c>
      <c r="L42" s="21">
        <f t="shared" si="3"/>
        <v>7.1377587437544611E-4</v>
      </c>
      <c r="M42" s="17"/>
      <c r="N42" s="20">
        <v>21</v>
      </c>
      <c r="O42" s="20">
        <v>17</v>
      </c>
      <c r="P42" s="20">
        <v>38</v>
      </c>
      <c r="Q42" s="37">
        <f t="shared" si="4"/>
        <v>0.5757575757575758</v>
      </c>
      <c r="R42" s="17"/>
      <c r="S42" s="20">
        <v>52</v>
      </c>
      <c r="T42" s="20">
        <v>0</v>
      </c>
      <c r="U42" s="20">
        <f t="shared" si="5"/>
        <v>52</v>
      </c>
      <c r="V42" s="37">
        <f t="shared" si="6"/>
        <v>0.1092436974789916</v>
      </c>
      <c r="W42" s="17"/>
      <c r="X42" s="20">
        <f t="shared" si="0"/>
        <v>90</v>
      </c>
      <c r="Y42" s="21">
        <f t="shared" si="7"/>
        <v>0.16605166051660517</v>
      </c>
      <c r="Z42" s="17"/>
      <c r="AA42" s="20">
        <f t="shared" si="8"/>
        <v>93</v>
      </c>
      <c r="AB42" s="37">
        <f t="shared" si="9"/>
        <v>1.9599578503688094E-2</v>
      </c>
    </row>
    <row r="43" spans="1:28" ht="20.25" customHeight="1" x14ac:dyDescent="0.35">
      <c r="A43" s="22" t="s">
        <v>49</v>
      </c>
      <c r="B43" s="17"/>
      <c r="C43" s="23">
        <v>8</v>
      </c>
      <c r="D43" s="23">
        <v>5</v>
      </c>
      <c r="E43" s="23">
        <v>9</v>
      </c>
      <c r="F43" s="23">
        <v>11</v>
      </c>
      <c r="G43" s="23">
        <v>14</v>
      </c>
      <c r="H43" s="23">
        <v>47</v>
      </c>
      <c r="I43" s="38">
        <f t="shared" si="1"/>
        <v>1.1182488698548656E-2</v>
      </c>
      <c r="J43" s="17"/>
      <c r="K43" s="23">
        <f t="shared" si="2"/>
        <v>47</v>
      </c>
      <c r="L43" s="24">
        <f t="shared" si="3"/>
        <v>1.1182488698548656E-2</v>
      </c>
      <c r="M43" s="17"/>
      <c r="N43" s="23">
        <v>0</v>
      </c>
      <c r="O43" s="23">
        <v>0</v>
      </c>
      <c r="P43" s="23">
        <v>0</v>
      </c>
      <c r="Q43" s="38">
        <f t="shared" si="4"/>
        <v>0</v>
      </c>
      <c r="R43" s="17"/>
      <c r="S43" s="23">
        <v>1</v>
      </c>
      <c r="T43" s="23">
        <v>0</v>
      </c>
      <c r="U43" s="23">
        <f t="shared" si="5"/>
        <v>1</v>
      </c>
      <c r="V43" s="38">
        <f t="shared" si="6"/>
        <v>2.1008403361344537E-3</v>
      </c>
      <c r="W43" s="17"/>
      <c r="X43" s="23">
        <f t="shared" si="0"/>
        <v>1</v>
      </c>
      <c r="Y43" s="24">
        <f t="shared" si="7"/>
        <v>1.8450184501845018E-3</v>
      </c>
      <c r="Z43" s="17"/>
      <c r="AA43" s="23">
        <f t="shared" si="8"/>
        <v>48</v>
      </c>
      <c r="AB43" s="38">
        <f t="shared" si="9"/>
        <v>1.0115911485774499E-2</v>
      </c>
    </row>
    <row r="44" spans="1:28" ht="20.25" customHeight="1" x14ac:dyDescent="0.35">
      <c r="A44" s="25" t="s">
        <v>50</v>
      </c>
      <c r="B44" s="17"/>
      <c r="C44" s="26">
        <v>56</v>
      </c>
      <c r="D44" s="26">
        <v>44</v>
      </c>
      <c r="E44" s="26">
        <v>53</v>
      </c>
      <c r="F44" s="26">
        <v>78</v>
      </c>
      <c r="G44" s="26">
        <v>59</v>
      </c>
      <c r="H44" s="26">
        <v>290</v>
      </c>
      <c r="I44" s="39">
        <f t="shared" si="1"/>
        <v>6.8998334522959795E-2</v>
      </c>
      <c r="J44" s="17"/>
      <c r="K44" s="26">
        <f t="shared" si="2"/>
        <v>290</v>
      </c>
      <c r="L44" s="27">
        <f t="shared" si="3"/>
        <v>6.8998334522959795E-2</v>
      </c>
      <c r="M44" s="17"/>
      <c r="N44" s="26">
        <v>0</v>
      </c>
      <c r="O44" s="26">
        <v>0</v>
      </c>
      <c r="P44" s="26">
        <v>0</v>
      </c>
      <c r="Q44" s="39">
        <f t="shared" si="4"/>
        <v>0</v>
      </c>
      <c r="R44" s="17"/>
      <c r="S44" s="26">
        <v>2</v>
      </c>
      <c r="T44" s="26">
        <v>1</v>
      </c>
      <c r="U44" s="26">
        <f t="shared" si="5"/>
        <v>3</v>
      </c>
      <c r="V44" s="39">
        <f t="shared" si="6"/>
        <v>6.3025210084033615E-3</v>
      </c>
      <c r="W44" s="17"/>
      <c r="X44" s="26">
        <f t="shared" si="0"/>
        <v>3</v>
      </c>
      <c r="Y44" s="27">
        <f t="shared" si="7"/>
        <v>5.5350553505535052E-3</v>
      </c>
      <c r="Z44" s="17"/>
      <c r="AA44" s="26">
        <f t="shared" si="8"/>
        <v>293</v>
      </c>
      <c r="AB44" s="39">
        <f t="shared" si="9"/>
        <v>6.1749209694415171E-2</v>
      </c>
    </row>
    <row r="45" spans="1:28" ht="20.25" customHeight="1" x14ac:dyDescent="0.35">
      <c r="A45" s="11" t="s">
        <v>51</v>
      </c>
      <c r="B45" s="17"/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35">
        <f t="shared" si="1"/>
        <v>0</v>
      </c>
      <c r="J45" s="17"/>
      <c r="K45" s="13">
        <f t="shared" si="2"/>
        <v>0</v>
      </c>
      <c r="L45" s="14">
        <f t="shared" si="3"/>
        <v>0</v>
      </c>
      <c r="M45" s="17"/>
      <c r="N45" s="13">
        <v>0</v>
      </c>
      <c r="O45" s="13">
        <v>0</v>
      </c>
      <c r="P45" s="13">
        <v>0</v>
      </c>
      <c r="Q45" s="35">
        <f t="shared" si="4"/>
        <v>0</v>
      </c>
      <c r="R45" s="17"/>
      <c r="S45" s="13">
        <v>0</v>
      </c>
      <c r="T45" s="13">
        <v>1</v>
      </c>
      <c r="U45" s="13">
        <f t="shared" si="5"/>
        <v>1</v>
      </c>
      <c r="V45" s="35">
        <f t="shared" si="6"/>
        <v>2.1008403361344537E-3</v>
      </c>
      <c r="W45" s="17"/>
      <c r="X45" s="13">
        <f t="shared" si="0"/>
        <v>1</v>
      </c>
      <c r="Y45" s="14">
        <f t="shared" si="7"/>
        <v>1.8450184501845018E-3</v>
      </c>
      <c r="Z45" s="17"/>
      <c r="AA45" s="13">
        <f t="shared" si="8"/>
        <v>1</v>
      </c>
      <c r="AB45" s="35">
        <f t="shared" si="9"/>
        <v>2.1074815595363542E-4</v>
      </c>
    </row>
    <row r="46" spans="1:28" ht="20.25" customHeight="1" x14ac:dyDescent="0.35">
      <c r="A46" s="11" t="s">
        <v>52</v>
      </c>
      <c r="B46" s="17"/>
      <c r="C46" s="13">
        <v>10</v>
      </c>
      <c r="D46" s="13">
        <v>15</v>
      </c>
      <c r="E46" s="13">
        <v>17</v>
      </c>
      <c r="F46" s="13">
        <v>20</v>
      </c>
      <c r="G46" s="13">
        <v>19</v>
      </c>
      <c r="H46" s="13">
        <v>81</v>
      </c>
      <c r="I46" s="35">
        <f t="shared" si="1"/>
        <v>1.9271948608137045E-2</v>
      </c>
      <c r="J46" s="17"/>
      <c r="K46" s="13">
        <f t="shared" si="2"/>
        <v>81</v>
      </c>
      <c r="L46" s="14">
        <f t="shared" si="3"/>
        <v>1.9271948608137045E-2</v>
      </c>
      <c r="M46" s="17"/>
      <c r="N46" s="13">
        <v>0</v>
      </c>
      <c r="O46" s="13">
        <v>0</v>
      </c>
      <c r="P46" s="13">
        <v>0</v>
      </c>
      <c r="Q46" s="35">
        <f t="shared" si="4"/>
        <v>0</v>
      </c>
      <c r="R46" s="17"/>
      <c r="S46" s="13">
        <v>0</v>
      </c>
      <c r="T46" s="13">
        <v>0</v>
      </c>
      <c r="U46" s="13">
        <f t="shared" si="5"/>
        <v>0</v>
      </c>
      <c r="V46" s="35">
        <f t="shared" si="6"/>
        <v>0</v>
      </c>
      <c r="W46" s="17"/>
      <c r="X46" s="13">
        <f t="shared" si="0"/>
        <v>0</v>
      </c>
      <c r="Y46" s="14">
        <f t="shared" si="7"/>
        <v>0</v>
      </c>
      <c r="Z46" s="17"/>
      <c r="AA46" s="13">
        <f t="shared" si="8"/>
        <v>81</v>
      </c>
      <c r="AB46" s="35">
        <f t="shared" si="9"/>
        <v>1.7070600632244467E-2</v>
      </c>
    </row>
    <row r="47" spans="1:28" ht="21.75" customHeight="1" x14ac:dyDescent="0.3">
      <c r="A47" s="31" t="s">
        <v>53</v>
      </c>
      <c r="B47" s="32"/>
      <c r="C47" s="33">
        <v>716</v>
      </c>
      <c r="D47" s="33">
        <v>708</v>
      </c>
      <c r="E47" s="33">
        <v>776</v>
      </c>
      <c r="F47" s="33">
        <v>1033</v>
      </c>
      <c r="G47" s="33">
        <v>970</v>
      </c>
      <c r="H47" s="33">
        <v>4203</v>
      </c>
      <c r="I47" s="41">
        <f t="shared" si="1"/>
        <v>1</v>
      </c>
      <c r="J47" s="32"/>
      <c r="K47" s="33">
        <f t="shared" si="2"/>
        <v>4203</v>
      </c>
      <c r="L47" s="34">
        <f t="shared" si="3"/>
        <v>1</v>
      </c>
      <c r="M47" s="32"/>
      <c r="N47" s="33">
        <v>49</v>
      </c>
      <c r="O47" s="33">
        <v>17</v>
      </c>
      <c r="P47" s="33">
        <v>66</v>
      </c>
      <c r="Q47" s="41">
        <f t="shared" si="4"/>
        <v>1</v>
      </c>
      <c r="R47" s="32"/>
      <c r="S47" s="33">
        <v>362</v>
      </c>
      <c r="T47" s="33">
        <v>114</v>
      </c>
      <c r="U47" s="33">
        <f t="shared" si="5"/>
        <v>476</v>
      </c>
      <c r="V47" s="41">
        <f t="shared" si="6"/>
        <v>1</v>
      </c>
      <c r="W47" s="32"/>
      <c r="X47" s="33">
        <f>SUM(P47,U47)</f>
        <v>542</v>
      </c>
      <c r="Y47" s="34">
        <f t="shared" si="7"/>
        <v>1</v>
      </c>
      <c r="Z47" s="32"/>
      <c r="AA47" s="33">
        <f t="shared" si="8"/>
        <v>4745</v>
      </c>
      <c r="AB47" s="41">
        <f t="shared" si="9"/>
        <v>1</v>
      </c>
    </row>
    <row r="48" spans="1:28" ht="7.5" customHeight="1" x14ac:dyDescent="0.35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1" x14ac:dyDescent="0.3">
      <c r="A49" s="1" t="s">
        <v>55</v>
      </c>
    </row>
  </sheetData>
  <mergeCells count="10">
    <mergeCell ref="AA4:AB4"/>
    <mergeCell ref="A2:A5"/>
    <mergeCell ref="C2:L2"/>
    <mergeCell ref="N2:Y2"/>
    <mergeCell ref="AA2:AB2"/>
    <mergeCell ref="C4:I4"/>
    <mergeCell ref="K4:L4"/>
    <mergeCell ref="N4:Q4"/>
    <mergeCell ref="S4:V4"/>
    <mergeCell ref="X4:Y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II.1.8.BecasMaestriaUtilizadas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Angela Milena Nino Mendieta</cp:lastModifiedBy>
  <dcterms:created xsi:type="dcterms:W3CDTF">2016-09-12T02:18:39Z</dcterms:created>
  <dcterms:modified xsi:type="dcterms:W3CDTF">2016-09-12T14:52:18Z</dcterms:modified>
</cp:coreProperties>
</file>