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lciencias OAP-2016\Boletin 2016\Tablas base\Tablas WEB_2016-V8\"/>
    </mc:Choice>
  </mc:AlternateContent>
  <bookViews>
    <workbookView xWindow="0" yWindow="0" windowWidth="20490" windowHeight="7755"/>
  </bookViews>
  <sheets>
    <sheet name="II.1.5.BecasUtilizadasDoctorado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II.1.5.BecasUtilizadasDoctorado!$A$5:$AV$47</definedName>
    <definedName name="_xlnm.Database" localSheetId="0">#REF!</definedName>
    <definedName name="_xlnm.Database">#REF!</definedName>
    <definedName name="ciudad">[1]Codificación!$E$3:$E$129</definedName>
    <definedName name="Direccion" localSheetId="0">[2]Listas!$G$2:$G$6</definedName>
    <definedName name="Direccion">[3]Listas!$G$2:$G$6</definedName>
    <definedName name="W" localSheetId="0">#REF!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7" i="1" l="1"/>
  <c r="AB16" i="1" s="1"/>
  <c r="Z47" i="1"/>
  <c r="Y47" i="1"/>
  <c r="V47" i="1"/>
  <c r="W43" i="1" s="1"/>
  <c r="P47" i="1"/>
  <c r="O47" i="1"/>
  <c r="N47" i="1"/>
  <c r="M47" i="1"/>
  <c r="L47" i="1"/>
  <c r="K47" i="1"/>
  <c r="H47" i="1"/>
  <c r="S47" i="1" s="1"/>
  <c r="G47" i="1"/>
  <c r="F47" i="1"/>
  <c r="E47" i="1"/>
  <c r="D47" i="1"/>
  <c r="C47" i="1"/>
  <c r="AD46" i="1"/>
  <c r="S46" i="1"/>
  <c r="Q46" i="1"/>
  <c r="AD45" i="1"/>
  <c r="S45" i="1"/>
  <c r="Q45" i="1"/>
  <c r="AD44" i="1"/>
  <c r="S44" i="1"/>
  <c r="AD43" i="1"/>
  <c r="S43" i="1"/>
  <c r="AD42" i="1"/>
  <c r="S42" i="1"/>
  <c r="Q42" i="1"/>
  <c r="AD41" i="1"/>
  <c r="S41" i="1"/>
  <c r="Q41" i="1"/>
  <c r="AD40" i="1"/>
  <c r="S40" i="1"/>
  <c r="AD39" i="1"/>
  <c r="S39" i="1"/>
  <c r="AD38" i="1"/>
  <c r="S38" i="1"/>
  <c r="Q38" i="1"/>
  <c r="AD37" i="1"/>
  <c r="S37" i="1"/>
  <c r="Q37" i="1"/>
  <c r="AD36" i="1"/>
  <c r="S36" i="1"/>
  <c r="AD35" i="1"/>
  <c r="S35" i="1"/>
  <c r="AD34" i="1"/>
  <c r="S34" i="1"/>
  <c r="Q34" i="1"/>
  <c r="AD33" i="1"/>
  <c r="S33" i="1"/>
  <c r="Q33" i="1"/>
  <c r="AD32" i="1"/>
  <c r="S32" i="1"/>
  <c r="AD31" i="1"/>
  <c r="S31" i="1"/>
  <c r="AD30" i="1"/>
  <c r="S30" i="1"/>
  <c r="Q30" i="1"/>
  <c r="AD29" i="1"/>
  <c r="S29" i="1"/>
  <c r="Q29" i="1"/>
  <c r="AD28" i="1"/>
  <c r="S28" i="1"/>
  <c r="AD27" i="1"/>
  <c r="S27" i="1"/>
  <c r="AD26" i="1"/>
  <c r="S26" i="1"/>
  <c r="Q26" i="1"/>
  <c r="AD25" i="1"/>
  <c r="S25" i="1"/>
  <c r="Q25" i="1"/>
  <c r="AD24" i="1"/>
  <c r="S24" i="1"/>
  <c r="AD23" i="1"/>
  <c r="S23" i="1"/>
  <c r="AD22" i="1"/>
  <c r="S22" i="1"/>
  <c r="Q22" i="1"/>
  <c r="AD21" i="1"/>
  <c r="S21" i="1"/>
  <c r="Q21" i="1"/>
  <c r="AD20" i="1"/>
  <c r="S20" i="1"/>
  <c r="AD19" i="1"/>
  <c r="S19" i="1"/>
  <c r="Q19" i="1"/>
  <c r="AD18" i="1"/>
  <c r="S18" i="1"/>
  <c r="Q18" i="1"/>
  <c r="AD17" i="1"/>
  <c r="S17" i="1"/>
  <c r="Q17" i="1"/>
  <c r="AD16" i="1"/>
  <c r="S16" i="1"/>
  <c r="Q16" i="1"/>
  <c r="AD15" i="1"/>
  <c r="S15" i="1"/>
  <c r="Q15" i="1"/>
  <c r="AD14" i="1"/>
  <c r="S14" i="1"/>
  <c r="Q14" i="1"/>
  <c r="AD13" i="1"/>
  <c r="S13" i="1"/>
  <c r="Q13" i="1"/>
  <c r="AD12" i="1"/>
  <c r="S12" i="1"/>
  <c r="Q12" i="1"/>
  <c r="AD11" i="1"/>
  <c r="S11" i="1"/>
  <c r="Q11" i="1"/>
  <c r="AD10" i="1"/>
  <c r="S10" i="1"/>
  <c r="Q10" i="1"/>
  <c r="AD9" i="1"/>
  <c r="S9" i="1"/>
  <c r="T9" i="1" s="1"/>
  <c r="Q9" i="1"/>
  <c r="AD8" i="1"/>
  <c r="S8" i="1"/>
  <c r="Q8" i="1"/>
  <c r="I8" i="1"/>
  <c r="AD7" i="1"/>
  <c r="S7" i="1"/>
  <c r="Q7" i="1"/>
  <c r="AD6" i="1"/>
  <c r="S6" i="1"/>
  <c r="Q6" i="1"/>
  <c r="AB8" i="1" l="1"/>
  <c r="W6" i="1"/>
  <c r="AB12" i="1"/>
  <c r="AB17" i="1"/>
  <c r="AB10" i="1"/>
  <c r="AB6" i="1"/>
  <c r="W11" i="1"/>
  <c r="W20" i="1"/>
  <c r="AB14" i="1"/>
  <c r="AB21" i="1"/>
  <c r="W14" i="1"/>
  <c r="T20" i="1"/>
  <c r="T24" i="1"/>
  <c r="W7" i="1"/>
  <c r="T8" i="1"/>
  <c r="I9" i="1"/>
  <c r="W10" i="1"/>
  <c r="I12" i="1"/>
  <c r="T13" i="1"/>
  <c r="W15" i="1"/>
  <c r="T16" i="1"/>
  <c r="I17" i="1"/>
  <c r="W18" i="1"/>
  <c r="I21" i="1"/>
  <c r="W22" i="1"/>
  <c r="W23" i="1"/>
  <c r="T25" i="1"/>
  <c r="T40" i="1"/>
  <c r="T44" i="1"/>
  <c r="T12" i="1"/>
  <c r="I13" i="1"/>
  <c r="I16" i="1"/>
  <c r="T17" i="1"/>
  <c r="I19" i="1"/>
  <c r="T21" i="1"/>
  <c r="I23" i="1"/>
  <c r="I24" i="1"/>
  <c r="I25" i="1"/>
  <c r="I26" i="1"/>
  <c r="I29" i="1"/>
  <c r="I30" i="1"/>
  <c r="I33" i="1"/>
  <c r="I34" i="1"/>
  <c r="I37" i="1"/>
  <c r="I38" i="1"/>
  <c r="I41" i="1"/>
  <c r="I42" i="1"/>
  <c r="I45" i="1"/>
  <c r="I46" i="1"/>
  <c r="I6" i="1"/>
  <c r="T7" i="1"/>
  <c r="W9" i="1"/>
  <c r="T10" i="1"/>
  <c r="I11" i="1"/>
  <c r="W12" i="1"/>
  <c r="I14" i="1"/>
  <c r="T15" i="1"/>
  <c r="I20" i="1"/>
  <c r="I27" i="1"/>
  <c r="I28" i="1"/>
  <c r="I31" i="1"/>
  <c r="I32" i="1"/>
  <c r="I35" i="1"/>
  <c r="I36" i="1"/>
  <c r="I39" i="1"/>
  <c r="I40" i="1"/>
  <c r="I43" i="1"/>
  <c r="I44" i="1"/>
  <c r="T6" i="1"/>
  <c r="I7" i="1"/>
  <c r="W8" i="1"/>
  <c r="I10" i="1"/>
  <c r="T11" i="1"/>
  <c r="W13" i="1"/>
  <c r="T14" i="1"/>
  <c r="I15" i="1"/>
  <c r="W16" i="1"/>
  <c r="I18" i="1"/>
  <c r="W19" i="1"/>
  <c r="I22" i="1"/>
  <c r="W26" i="1"/>
  <c r="W27" i="1"/>
  <c r="W30" i="1"/>
  <c r="W31" i="1"/>
  <c r="W34" i="1"/>
  <c r="W35" i="1"/>
  <c r="W38" i="1"/>
  <c r="W39" i="1"/>
  <c r="W42" i="1"/>
  <c r="T36" i="1"/>
  <c r="I47" i="1"/>
  <c r="AD47" i="1"/>
  <c r="AE25" i="1" s="1"/>
  <c r="T47" i="1"/>
  <c r="AB44" i="1"/>
  <c r="AB40" i="1"/>
  <c r="AB36" i="1"/>
  <c r="AB32" i="1"/>
  <c r="AB28" i="1"/>
  <c r="AB24" i="1"/>
  <c r="AB20" i="1"/>
  <c r="AB47" i="1"/>
  <c r="AB43" i="1"/>
  <c r="AB39" i="1"/>
  <c r="AB35" i="1"/>
  <c r="AB31" i="1"/>
  <c r="AB27" i="1"/>
  <c r="AB23" i="1"/>
  <c r="AB7" i="1"/>
  <c r="AB11" i="1"/>
  <c r="AB15" i="1"/>
  <c r="AB18" i="1"/>
  <c r="T19" i="1"/>
  <c r="T22" i="1"/>
  <c r="T23" i="1"/>
  <c r="T26" i="1"/>
  <c r="T27" i="1"/>
  <c r="T30" i="1"/>
  <c r="T31" i="1"/>
  <c r="T34" i="1"/>
  <c r="T35" i="1"/>
  <c r="T38" i="1"/>
  <c r="T39" i="1"/>
  <c r="T42" i="1"/>
  <c r="T43" i="1"/>
  <c r="T46" i="1"/>
  <c r="W45" i="1"/>
  <c r="W41" i="1"/>
  <c r="W37" i="1"/>
  <c r="W33" i="1"/>
  <c r="W29" i="1"/>
  <c r="W25" i="1"/>
  <c r="W21" i="1"/>
  <c r="W17" i="1"/>
  <c r="W47" i="1"/>
  <c r="W44" i="1"/>
  <c r="W40" i="1"/>
  <c r="W36" i="1"/>
  <c r="W32" i="1"/>
  <c r="W28" i="1"/>
  <c r="W24" i="1"/>
  <c r="T41" i="1"/>
  <c r="T45" i="1"/>
  <c r="W46" i="1"/>
  <c r="AE18" i="1"/>
  <c r="T28" i="1"/>
  <c r="T29" i="1"/>
  <c r="T32" i="1"/>
  <c r="T33" i="1"/>
  <c r="T37" i="1"/>
  <c r="AB9" i="1"/>
  <c r="AB13" i="1"/>
  <c r="T18" i="1"/>
  <c r="AB19" i="1"/>
  <c r="AB22" i="1"/>
  <c r="AB25" i="1"/>
  <c r="AB26" i="1"/>
  <c r="AB29" i="1"/>
  <c r="AB30" i="1"/>
  <c r="AB33" i="1"/>
  <c r="AB34" i="1"/>
  <c r="AB37" i="1"/>
  <c r="AB38" i="1"/>
  <c r="AB41" i="1"/>
  <c r="AB42" i="1"/>
  <c r="AB45" i="1"/>
  <c r="AB46" i="1"/>
  <c r="Q44" i="1"/>
  <c r="Q40" i="1"/>
  <c r="Q36" i="1"/>
  <c r="Q32" i="1"/>
  <c r="Q28" i="1"/>
  <c r="Q24" i="1"/>
  <c r="Q20" i="1"/>
  <c r="Q47" i="1"/>
  <c r="Q43" i="1"/>
  <c r="Q39" i="1"/>
  <c r="Q35" i="1"/>
  <c r="Q31" i="1"/>
  <c r="Q27" i="1"/>
  <c r="Q23" i="1"/>
  <c r="AE46" i="1"/>
  <c r="AE34" i="1" l="1"/>
  <c r="AE9" i="1"/>
  <c r="AE33" i="1"/>
  <c r="AE7" i="1"/>
  <c r="AE42" i="1"/>
  <c r="AE26" i="1"/>
  <c r="AE11" i="1"/>
  <c r="AE41" i="1"/>
  <c r="AE21" i="1"/>
  <c r="AE14" i="1"/>
  <c r="AE10" i="1"/>
  <c r="AE6" i="1"/>
  <c r="AE47" i="1"/>
  <c r="AE19" i="1"/>
  <c r="AE44" i="1"/>
  <c r="AE43" i="1"/>
  <c r="AE40" i="1"/>
  <c r="AE39" i="1"/>
  <c r="AE36" i="1"/>
  <c r="AE35" i="1"/>
  <c r="AE32" i="1"/>
  <c r="AE31" i="1"/>
  <c r="AE28" i="1"/>
  <c r="AE27" i="1"/>
  <c r="AE24" i="1"/>
  <c r="AE23" i="1"/>
  <c r="AE17" i="1"/>
  <c r="AE16" i="1"/>
  <c r="AE8" i="1"/>
  <c r="AE12" i="1"/>
  <c r="AE38" i="1"/>
  <c r="AE30" i="1"/>
  <c r="AE22" i="1"/>
  <c r="AE13" i="1"/>
  <c r="AE45" i="1"/>
  <c r="AE37" i="1"/>
  <c r="AE29" i="1"/>
  <c r="AE20" i="1"/>
  <c r="AE15" i="1"/>
</calcChain>
</file>

<file path=xl/sharedStrings.xml><?xml version="1.0" encoding="utf-8"?>
<sst xmlns="http://schemas.openxmlformats.org/spreadsheetml/2006/main" count="66" uniqueCount="56">
  <si>
    <t>Región/
Departamento</t>
  </si>
  <si>
    <t>APOYO COLCIENCIAS Y OTRAS ENTIDADES</t>
  </si>
  <si>
    <t>APOYO FCTeI - SGR</t>
  </si>
  <si>
    <t xml:space="preserve">TOTAL </t>
  </si>
  <si>
    <t>Utilizadas para
 Estudio en el Exterior</t>
  </si>
  <si>
    <t>Utilizadas para 
Estudio en el Pais</t>
  </si>
  <si>
    <t>Total</t>
  </si>
  <si>
    <t>Utilizadas para Estudio en el Exterior</t>
  </si>
  <si>
    <t xml:space="preserve">        </t>
  </si>
  <si>
    <t xml:space="preserve">Total </t>
  </si>
  <si>
    <t>%</t>
  </si>
  <si>
    <t>2011-2015</t>
  </si>
  <si>
    <t>Caribe</t>
  </si>
  <si>
    <t>Atlántico</t>
  </si>
  <si>
    <t>Bolívar</t>
  </si>
  <si>
    <t>Cesar</t>
  </si>
  <si>
    <t>Córdoba</t>
  </si>
  <si>
    <t>La Guajira</t>
  </si>
  <si>
    <t>Magdalena</t>
  </si>
  <si>
    <t>San Andrés</t>
  </si>
  <si>
    <t>Sucre</t>
  </si>
  <si>
    <t>Centro oriente</t>
  </si>
  <si>
    <t>Bogotá, D.C.</t>
  </si>
  <si>
    <t>Boyacá</t>
  </si>
  <si>
    <t>Cundinamarca</t>
  </si>
  <si>
    <t>Norte de Santander</t>
  </si>
  <si>
    <t>Santander</t>
  </si>
  <si>
    <t>Centro sur</t>
  </si>
  <si>
    <t>Amazonas</t>
  </si>
  <si>
    <t>Caquetá</t>
  </si>
  <si>
    <t>Huila</t>
  </si>
  <si>
    <t>Putumayo</t>
  </si>
  <si>
    <t>Tolima</t>
  </si>
  <si>
    <t>Eje cafetero</t>
  </si>
  <si>
    <t>Antioquia</t>
  </si>
  <si>
    <t>Caldas</t>
  </si>
  <si>
    <t>Quindío</t>
  </si>
  <si>
    <t>Risaralda</t>
  </si>
  <si>
    <t>Llanos</t>
  </si>
  <si>
    <t>Arauca</t>
  </si>
  <si>
    <t>Casanare</t>
  </si>
  <si>
    <t>Guainía</t>
  </si>
  <si>
    <t>Guaviare</t>
  </si>
  <si>
    <t>Meta</t>
  </si>
  <si>
    <t>Vaupés</t>
  </si>
  <si>
    <t>Vichada</t>
  </si>
  <si>
    <t>Pacifico</t>
  </si>
  <si>
    <t>Cauca</t>
  </si>
  <si>
    <t>Chocó</t>
  </si>
  <si>
    <t>Nariño</t>
  </si>
  <si>
    <t>Valle del Cauca</t>
  </si>
  <si>
    <t>N.D.</t>
  </si>
  <si>
    <t>OTRA</t>
  </si>
  <si>
    <t>Total general</t>
  </si>
  <si>
    <t>II.1.5. Tabla. Becas de doctorado utilizadas por región y departamento de nacimiento del beneficiario. 2011-2015.</t>
  </si>
  <si>
    <t>Fuente: Dirección de Fomento a la investigación, Formación de alto nivel. OAP – COLCIENCIAS,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</si>
</sst>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2"/>
      <color theme="1"/>
      <name val="Calibri Light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  <font>
      <sz val="18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C189B"/>
        <bgColor indexed="64"/>
      </patternFill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rgb="FF00939B"/>
      </left>
      <right/>
      <top style="hair">
        <color rgb="FF00939B"/>
      </top>
      <bottom/>
      <diagonal/>
    </border>
    <border>
      <left/>
      <right/>
      <top style="hair">
        <color rgb="FF00939B"/>
      </top>
      <bottom/>
      <diagonal/>
    </border>
    <border>
      <left/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00939B"/>
      </bottom>
      <diagonal/>
    </border>
    <border>
      <left/>
      <right/>
      <top/>
      <bottom style="hair">
        <color rgb="FFF05244"/>
      </bottom>
      <diagonal/>
    </border>
    <border>
      <left style="hair">
        <color rgb="FF00939B"/>
      </left>
      <right style="hair">
        <color rgb="FF00939B"/>
      </right>
      <top/>
      <bottom/>
      <diagonal/>
    </border>
    <border>
      <left style="hair">
        <color rgb="FF00939B"/>
      </left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 style="hair">
        <color rgb="FF00939B"/>
      </right>
      <top style="hair">
        <color rgb="FFF05244"/>
      </top>
      <bottom style="hair">
        <color rgb="FFF05244"/>
      </bottom>
      <diagonal/>
    </border>
    <border>
      <left style="hair">
        <color rgb="FF00939B"/>
      </left>
      <right style="hair">
        <color rgb="FF00939B"/>
      </right>
      <top/>
      <bottom style="hair">
        <color rgb="FF00939B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164" fontId="2" fillId="0" borderId="0" xfId="1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left"/>
    </xf>
    <xf numFmtId="3" fontId="10" fillId="0" borderId="6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165" fontId="10" fillId="0" borderId="8" xfId="2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left"/>
    </xf>
    <xf numFmtId="3" fontId="11" fillId="0" borderId="6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165" fontId="11" fillId="0" borderId="9" xfId="2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4" borderId="4" xfId="0" applyNumberFormat="1" applyFont="1" applyFill="1" applyBorder="1" applyAlignment="1">
      <alignment horizontal="left"/>
    </xf>
    <xf numFmtId="3" fontId="11" fillId="4" borderId="4" xfId="0" applyNumberFormat="1" applyFont="1" applyFill="1" applyBorder="1" applyAlignment="1">
      <alignment horizontal="center"/>
    </xf>
    <xf numFmtId="165" fontId="11" fillId="4" borderId="4" xfId="2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left"/>
    </xf>
    <xf numFmtId="3" fontId="11" fillId="0" borderId="4" xfId="0" applyNumberFormat="1" applyFont="1" applyFill="1" applyBorder="1" applyAlignment="1">
      <alignment horizontal="center"/>
    </xf>
    <xf numFmtId="165" fontId="11" fillId="0" borderId="4" xfId="2" applyNumberFormat="1" applyFont="1" applyFill="1" applyBorder="1" applyAlignment="1">
      <alignment horizontal="center"/>
    </xf>
    <xf numFmtId="3" fontId="11" fillId="4" borderId="7" xfId="0" applyNumberFormat="1" applyFont="1" applyFill="1" applyBorder="1" applyAlignment="1">
      <alignment horizontal="left"/>
    </xf>
    <xf numFmtId="3" fontId="11" fillId="4" borderId="7" xfId="0" applyNumberFormat="1" applyFont="1" applyFill="1" applyBorder="1" applyAlignment="1">
      <alignment horizontal="center"/>
    </xf>
    <xf numFmtId="165" fontId="11" fillId="4" borderId="7" xfId="2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left"/>
    </xf>
    <xf numFmtId="3" fontId="11" fillId="0" borderId="7" xfId="0" applyNumberFormat="1" applyFont="1" applyFill="1" applyBorder="1" applyAlignment="1">
      <alignment horizontal="center"/>
    </xf>
    <xf numFmtId="165" fontId="11" fillId="0" borderId="7" xfId="2" applyNumberFormat="1" applyFont="1" applyFill="1" applyBorder="1" applyAlignment="1">
      <alignment horizontal="center"/>
    </xf>
    <xf numFmtId="3" fontId="8" fillId="2" borderId="9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165" fontId="8" fillId="2" borderId="9" xfId="2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/>
    <xf numFmtId="164" fontId="9" fillId="0" borderId="0" xfId="1" applyNumberFormat="1" applyFont="1" applyFill="1" applyBorder="1" applyAlignment="1">
      <alignment horizontal="center"/>
    </xf>
    <xf numFmtId="9" fontId="10" fillId="0" borderId="8" xfId="2" applyNumberFormat="1" applyFont="1" applyFill="1" applyBorder="1" applyAlignment="1">
      <alignment horizontal="center"/>
    </xf>
    <xf numFmtId="9" fontId="11" fillId="0" borderId="9" xfId="2" applyNumberFormat="1" applyFont="1" applyFill="1" applyBorder="1" applyAlignment="1">
      <alignment horizontal="center"/>
    </xf>
    <xf numFmtId="9" fontId="11" fillId="4" borderId="4" xfId="2" applyNumberFormat="1" applyFont="1" applyFill="1" applyBorder="1" applyAlignment="1">
      <alignment horizontal="center"/>
    </xf>
    <xf numFmtId="9" fontId="11" fillId="0" borderId="4" xfId="2" applyNumberFormat="1" applyFont="1" applyFill="1" applyBorder="1" applyAlignment="1">
      <alignment horizontal="center"/>
    </xf>
    <xf numFmtId="9" fontId="11" fillId="4" borderId="7" xfId="2" applyNumberFormat="1" applyFont="1" applyFill="1" applyBorder="1" applyAlignment="1">
      <alignment horizontal="center"/>
    </xf>
    <xf numFmtId="9" fontId="11" fillId="0" borderId="7" xfId="2" applyNumberFormat="1" applyFont="1" applyFill="1" applyBorder="1" applyAlignment="1">
      <alignment horizontal="center"/>
    </xf>
    <xf numFmtId="9" fontId="8" fillId="2" borderId="9" xfId="2" applyNumberFormat="1" applyFont="1" applyFill="1" applyBorder="1" applyAlignment="1">
      <alignment horizontal="center" vertical="center"/>
    </xf>
    <xf numFmtId="164" fontId="8" fillId="3" borderId="4" xfId="1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lciencias\mahernandez\institucionales\Miguel%20Hernandez\Informaci&#243;n%20General%20del%20Programa\Seguimiento%20Contratos%20Seguridad%20y%20Defen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lciencias%20OAP-2015/Estandarizacion%20de%20bases%20OAP/Tablas%20de%20datos%20BD-OAP/Formato%20oficial%20de%20diligenciamiento%20-%20Programas%20y%20Proyectos-V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lciencias%20OAP-2015\Estandarizacion%20de%20bases%20OAP\Tablas%20de%20datos%20BD-OAP\Formato%20oficial%20de%20diligenciamiento%20-%20Programas%20y%20Proyectos-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odificación"/>
      <sheetName val="Indicadores"/>
      <sheetName val="Listas"/>
      <sheetName val="Lista-Divipola"/>
    </sheetNames>
    <sheetDataSet>
      <sheetData sheetId="0"/>
      <sheetData sheetId="1">
        <row r="3">
          <cell r="E3" t="str">
            <v>Acacías</v>
          </cell>
        </row>
        <row r="4">
          <cell r="E4" t="str">
            <v>Aguachica</v>
          </cell>
        </row>
        <row r="5">
          <cell r="E5" t="str">
            <v>Agustín Codazzi</v>
          </cell>
        </row>
        <row r="6">
          <cell r="E6" t="str">
            <v>Apartadó</v>
          </cell>
        </row>
        <row r="7">
          <cell r="E7" t="str">
            <v>Arauca</v>
          </cell>
        </row>
        <row r="8">
          <cell r="E8" t="str">
            <v>Arjona</v>
          </cell>
        </row>
        <row r="9">
          <cell r="E9" t="str">
            <v>Armenia</v>
          </cell>
        </row>
        <row r="10">
          <cell r="E10" t="str">
            <v>Ayapel</v>
          </cell>
        </row>
        <row r="11">
          <cell r="E11" t="str">
            <v>Baranoa</v>
          </cell>
        </row>
        <row r="12">
          <cell r="E12" t="str">
            <v>Barrancabermeja</v>
          </cell>
        </row>
        <row r="13">
          <cell r="E13" t="str">
            <v>Barranquilla</v>
          </cell>
        </row>
        <row r="14">
          <cell r="E14" t="str">
            <v>Bello</v>
          </cell>
        </row>
        <row r="15">
          <cell r="E15" t="str">
            <v>Bogotá</v>
          </cell>
        </row>
        <row r="16">
          <cell r="E16" t="str">
            <v>Bucaramanga</v>
          </cell>
        </row>
        <row r="17">
          <cell r="E17" t="str">
            <v>Buenaventura</v>
          </cell>
        </row>
        <row r="18">
          <cell r="E18" t="str">
            <v>Cajicá</v>
          </cell>
        </row>
        <row r="19">
          <cell r="E19" t="str">
            <v>Calarcá</v>
          </cell>
        </row>
        <row r="20">
          <cell r="E20" t="str">
            <v>Caldas</v>
          </cell>
        </row>
        <row r="21">
          <cell r="E21" t="str">
            <v>Cali</v>
          </cell>
        </row>
        <row r="22">
          <cell r="E22" t="str">
            <v>Candelaria</v>
          </cell>
        </row>
        <row r="23">
          <cell r="E23" t="str">
            <v>Carepa</v>
          </cell>
        </row>
        <row r="24">
          <cell r="E24" t="str">
            <v>Cartagena</v>
          </cell>
        </row>
        <row r="25">
          <cell r="E25" t="str">
            <v>Cartago</v>
          </cell>
        </row>
        <row r="26">
          <cell r="E26" t="str">
            <v>Caucasia</v>
          </cell>
        </row>
        <row r="27">
          <cell r="E27" t="str">
            <v>Cereté</v>
          </cell>
        </row>
        <row r="28">
          <cell r="E28" t="str">
            <v>Chía</v>
          </cell>
        </row>
        <row r="29">
          <cell r="E29" t="str">
            <v>Chigorodó</v>
          </cell>
        </row>
        <row r="30">
          <cell r="E30" t="str">
            <v>Chinchiná</v>
          </cell>
        </row>
        <row r="31">
          <cell r="E31" t="str">
            <v>Chiquinquirá</v>
          </cell>
        </row>
        <row r="32">
          <cell r="E32" t="str">
            <v>Ciénaga</v>
          </cell>
        </row>
        <row r="33">
          <cell r="E33" t="str">
            <v>Ciénaga de Oro</v>
          </cell>
        </row>
        <row r="34">
          <cell r="E34" t="str">
            <v>Copacabana</v>
          </cell>
        </row>
        <row r="35">
          <cell r="E35" t="str">
            <v>Corozal</v>
          </cell>
        </row>
        <row r="36">
          <cell r="E36" t="str">
            <v>Cúcuta</v>
          </cell>
        </row>
        <row r="37">
          <cell r="E37" t="str">
            <v>Dosquebradas</v>
          </cell>
        </row>
        <row r="38">
          <cell r="E38" t="str">
            <v>Duitama</v>
          </cell>
        </row>
        <row r="39">
          <cell r="E39" t="str">
            <v>El Banco</v>
          </cell>
        </row>
        <row r="40">
          <cell r="E40" t="str">
            <v>El Carmen de Bolívar</v>
          </cell>
        </row>
        <row r="41">
          <cell r="E41" t="str">
            <v>El Cerrito</v>
          </cell>
        </row>
        <row r="42">
          <cell r="E42" t="str">
            <v>El Espinal</v>
          </cell>
        </row>
        <row r="43">
          <cell r="E43" t="str">
            <v>Envigado</v>
          </cell>
        </row>
        <row r="44">
          <cell r="E44" t="str">
            <v>Facatativá</v>
          </cell>
        </row>
        <row r="45">
          <cell r="E45" t="str">
            <v>Florencia</v>
          </cell>
        </row>
        <row r="46">
          <cell r="E46" t="str">
            <v>Florida</v>
          </cell>
        </row>
        <row r="47">
          <cell r="E47" t="str">
            <v>Floridablanca</v>
          </cell>
        </row>
        <row r="48">
          <cell r="E48" t="str">
            <v>Fundación</v>
          </cell>
        </row>
        <row r="49">
          <cell r="E49" t="str">
            <v>Funza</v>
          </cell>
        </row>
        <row r="50">
          <cell r="E50" t="str">
            <v>Fusagasugá</v>
          </cell>
        </row>
        <row r="51">
          <cell r="E51" t="str">
            <v>Garzón</v>
          </cell>
        </row>
        <row r="52">
          <cell r="E52" t="str">
            <v>Girardot</v>
          </cell>
        </row>
        <row r="53">
          <cell r="E53" t="str">
            <v>Girardota</v>
          </cell>
        </row>
        <row r="54">
          <cell r="E54" t="str">
            <v>Girón</v>
          </cell>
        </row>
        <row r="55">
          <cell r="E55" t="str">
            <v>Granada</v>
          </cell>
        </row>
        <row r="56">
          <cell r="E56" t="str">
            <v>Guadalajara de Buga</v>
          </cell>
        </row>
        <row r="57">
          <cell r="E57" t="str">
            <v>Ibagué</v>
          </cell>
        </row>
        <row r="58">
          <cell r="E58" t="str">
            <v>Ipiales</v>
          </cell>
        </row>
        <row r="59">
          <cell r="E59" t="str">
            <v>Itagui</v>
          </cell>
        </row>
        <row r="60">
          <cell r="E60" t="str">
            <v>Jamundí</v>
          </cell>
        </row>
        <row r="61">
          <cell r="E61" t="str">
            <v>La Ceja</v>
          </cell>
        </row>
        <row r="62">
          <cell r="E62" t="str">
            <v>La Dorada</v>
          </cell>
        </row>
        <row r="63">
          <cell r="E63" t="str">
            <v>La Estrella</v>
          </cell>
        </row>
        <row r="64">
          <cell r="E64" t="str">
            <v>La Plata</v>
          </cell>
        </row>
        <row r="65">
          <cell r="E65" t="str">
            <v>Lorica</v>
          </cell>
        </row>
        <row r="66">
          <cell r="E66" t="str">
            <v>Los Patios</v>
          </cell>
        </row>
        <row r="67">
          <cell r="E67" t="str">
            <v>Madrid</v>
          </cell>
        </row>
        <row r="68">
          <cell r="E68" t="str">
            <v>Magangué</v>
          </cell>
        </row>
        <row r="69">
          <cell r="E69" t="str">
            <v>Maicao</v>
          </cell>
        </row>
        <row r="70">
          <cell r="E70" t="str">
            <v>Malambo</v>
          </cell>
        </row>
        <row r="71">
          <cell r="E71" t="str">
            <v>Manaure</v>
          </cell>
        </row>
        <row r="72">
          <cell r="E72" t="str">
            <v>Manizales</v>
          </cell>
        </row>
        <row r="73">
          <cell r="E73" t="str">
            <v>Marinilla</v>
          </cell>
        </row>
        <row r="74">
          <cell r="E74" t="str">
            <v>Medellín</v>
          </cell>
        </row>
        <row r="75">
          <cell r="E75" t="str">
            <v>Montelíbano</v>
          </cell>
        </row>
        <row r="76">
          <cell r="E76" t="str">
            <v>Montería</v>
          </cell>
        </row>
        <row r="77">
          <cell r="E77" t="str">
            <v>Mosquera</v>
          </cell>
        </row>
        <row r="78">
          <cell r="E78" t="str">
            <v>Necoclí</v>
          </cell>
        </row>
        <row r="79">
          <cell r="E79" t="str">
            <v>Neiva</v>
          </cell>
        </row>
        <row r="80">
          <cell r="E80" t="str">
            <v>ocaña</v>
          </cell>
        </row>
        <row r="81">
          <cell r="E81" t="str">
            <v>Ocaña</v>
          </cell>
        </row>
        <row r="82">
          <cell r="E82" t="str">
            <v>Orito</v>
          </cell>
        </row>
        <row r="83">
          <cell r="E83" t="str">
            <v>Palmira</v>
          </cell>
        </row>
        <row r="84">
          <cell r="E84" t="str">
            <v>Pamplona</v>
          </cell>
        </row>
        <row r="85">
          <cell r="E85" t="str">
            <v>Pasto</v>
          </cell>
        </row>
        <row r="86">
          <cell r="E86" t="str">
            <v>Pereira</v>
          </cell>
        </row>
        <row r="87">
          <cell r="E87" t="str">
            <v>Piedecuesta</v>
          </cell>
        </row>
        <row r="88">
          <cell r="E88" t="str">
            <v>Pitalito</v>
          </cell>
        </row>
        <row r="89">
          <cell r="E89" t="str">
            <v>Planeta Rica</v>
          </cell>
        </row>
        <row r="90">
          <cell r="E90" t="str">
            <v>Plato</v>
          </cell>
        </row>
        <row r="91">
          <cell r="E91" t="str">
            <v>Popayán</v>
          </cell>
        </row>
        <row r="92">
          <cell r="E92" t="str">
            <v>Pradera</v>
          </cell>
        </row>
        <row r="93">
          <cell r="E93" t="str">
            <v>Puerto Asís</v>
          </cell>
        </row>
        <row r="94">
          <cell r="E94" t="str">
            <v>Puerto Boyacá</v>
          </cell>
        </row>
        <row r="95">
          <cell r="E95" t="str">
            <v>Quibdó</v>
          </cell>
        </row>
        <row r="96">
          <cell r="E96" t="str">
            <v>Riohacha</v>
          </cell>
        </row>
        <row r="97">
          <cell r="E97" t="str">
            <v>Rionegro</v>
          </cell>
        </row>
        <row r="98">
          <cell r="E98" t="str">
            <v>Riosucio</v>
          </cell>
        </row>
        <row r="99">
          <cell r="E99" t="str">
            <v>Sabanalarga</v>
          </cell>
        </row>
        <row r="100">
          <cell r="E100" t="str">
            <v>Sabaneta</v>
          </cell>
        </row>
        <row r="101">
          <cell r="E101" t="str">
            <v>Sahagún</v>
          </cell>
        </row>
        <row r="102">
          <cell r="E102" t="str">
            <v>San Andrés</v>
          </cell>
        </row>
        <row r="103">
          <cell r="E103" t="str">
            <v>San Andres de Tumaco</v>
          </cell>
        </row>
        <row r="104">
          <cell r="E104" t="str">
            <v>San José del Guaviare</v>
          </cell>
        </row>
        <row r="105">
          <cell r="E105" t="str">
            <v>San Marcos</v>
          </cell>
        </row>
        <row r="106">
          <cell r="E106" t="str">
            <v>San Vicente del Caguán</v>
          </cell>
        </row>
        <row r="107">
          <cell r="E107" t="str">
            <v>Santa Marta</v>
          </cell>
        </row>
        <row r="108">
          <cell r="E108" t="str">
            <v>Santa Rosa de Cabal</v>
          </cell>
        </row>
        <row r="109">
          <cell r="E109" t="str">
            <v>Santander de Quilichao</v>
          </cell>
        </row>
        <row r="110">
          <cell r="E110" t="str">
            <v>Sincelejo</v>
          </cell>
        </row>
        <row r="111">
          <cell r="E111" t="str">
            <v>Soacha</v>
          </cell>
        </row>
        <row r="112">
          <cell r="E112" t="str">
            <v>Sogamoso</v>
          </cell>
        </row>
        <row r="113">
          <cell r="E113" t="str">
            <v>Soledad</v>
          </cell>
        </row>
        <row r="114">
          <cell r="E114" t="str">
            <v>Tame</v>
          </cell>
        </row>
        <row r="115">
          <cell r="E115" t="str">
            <v>Tierralta</v>
          </cell>
        </row>
        <row r="116">
          <cell r="E116" t="str">
            <v>Tuluá</v>
          </cell>
        </row>
        <row r="117">
          <cell r="E117" t="str">
            <v>Tunja</v>
          </cell>
        </row>
        <row r="118">
          <cell r="E118" t="str">
            <v>Turbaco</v>
          </cell>
        </row>
        <row r="119">
          <cell r="E119" t="str">
            <v>Turbo</v>
          </cell>
        </row>
        <row r="120">
          <cell r="E120" t="str">
            <v>Uribia</v>
          </cell>
        </row>
        <row r="121">
          <cell r="E121" t="str">
            <v>Valle del Guamuez</v>
          </cell>
        </row>
        <row r="122">
          <cell r="E122" t="str">
            <v>Valledupar</v>
          </cell>
        </row>
        <row r="123">
          <cell r="E123" t="str">
            <v>Villa del Rosario</v>
          </cell>
        </row>
        <row r="124">
          <cell r="E124" t="str">
            <v>Villamaría</v>
          </cell>
        </row>
        <row r="125">
          <cell r="E125" t="str">
            <v>Villavicencio</v>
          </cell>
        </row>
        <row r="126">
          <cell r="E126" t="str">
            <v>Yopal</v>
          </cell>
        </row>
        <row r="127">
          <cell r="E127" t="str">
            <v>Yumbo</v>
          </cell>
        </row>
        <row r="128">
          <cell r="E128" t="str">
            <v>Zipaquirá</v>
          </cell>
        </row>
        <row r="129">
          <cell r="E129" t="str">
            <v>Zona Bananera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METODOLOGICAS"/>
      <sheetName val="Entidades Beneficiarias"/>
      <sheetName val="Descripción de Campos"/>
      <sheetName val="Conv-661"/>
      <sheetName val="Listas"/>
      <sheetName val="Lista-Divipola"/>
    </sheetNames>
    <sheetDataSet>
      <sheetData sheetId="0"/>
      <sheetData sheetId="1"/>
      <sheetData sheetId="2"/>
      <sheetData sheetId="3"/>
      <sheetData sheetId="4">
        <row r="2">
          <cell r="G2" t="str">
            <v xml:space="preserve"> - </v>
          </cell>
        </row>
        <row r="3">
          <cell r="G3" t="str">
            <v>FOMENTO</v>
          </cell>
        </row>
        <row r="4">
          <cell r="G4" t="str">
            <v>INNOVACION</v>
          </cell>
        </row>
        <row r="5">
          <cell r="G5" t="str">
            <v>REDES</v>
          </cell>
        </row>
        <row r="6">
          <cell r="G6" t="str">
            <v>INTERNACIONALIZACION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METODOLOGICAS"/>
      <sheetName val="Entidades Beneficiarias"/>
      <sheetName val="Descripción de Campos"/>
      <sheetName val="Conv-661"/>
      <sheetName val="Listas"/>
      <sheetName val="Lista-Divipola"/>
    </sheetNames>
    <sheetDataSet>
      <sheetData sheetId="0"/>
      <sheetData sheetId="1"/>
      <sheetData sheetId="2"/>
      <sheetData sheetId="3"/>
      <sheetData sheetId="4">
        <row r="2">
          <cell r="G2" t="str">
            <v xml:space="preserve"> - </v>
          </cell>
        </row>
        <row r="3">
          <cell r="G3" t="str">
            <v>FOMENTO</v>
          </cell>
        </row>
        <row r="4">
          <cell r="G4" t="str">
            <v>INNOVACION</v>
          </cell>
        </row>
        <row r="5">
          <cell r="G5" t="str">
            <v>REDES</v>
          </cell>
        </row>
        <row r="6">
          <cell r="G6" t="str">
            <v>INTERNACIONALIZACION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showGridLines="0" tabSelected="1" topLeftCell="A6" zoomScale="55" zoomScaleNormal="55" workbookViewId="0">
      <selection activeCell="AE55" sqref="AE55"/>
    </sheetView>
  </sheetViews>
  <sheetFormatPr baseColWidth="10" defaultRowHeight="21" x14ac:dyDescent="0.35"/>
  <cols>
    <col min="1" max="1" width="32.7109375" style="1" customWidth="1"/>
    <col min="2" max="2" width="3.140625" style="2" customWidth="1"/>
    <col min="3" max="3" width="10.140625" style="1" bestFit="1" customWidth="1"/>
    <col min="4" max="4" width="10.85546875" style="1" bestFit="1" customWidth="1"/>
    <col min="5" max="5" width="11.5703125" style="1" bestFit="1" customWidth="1"/>
    <col min="6" max="6" width="10.85546875" style="1" bestFit="1" customWidth="1"/>
    <col min="7" max="7" width="13" style="1" bestFit="1" customWidth="1"/>
    <col min="8" max="8" width="12.7109375" style="1" bestFit="1" customWidth="1"/>
    <col min="9" max="9" width="14.85546875" style="1" bestFit="1" customWidth="1"/>
    <col min="10" max="10" width="3.140625" style="2" customWidth="1"/>
    <col min="11" max="11" width="10.140625" style="8" bestFit="1" customWidth="1"/>
    <col min="12" max="15" width="10.85546875" style="1" bestFit="1" customWidth="1"/>
    <col min="16" max="16" width="12.7109375" style="1" bestFit="1" customWidth="1"/>
    <col min="17" max="17" width="14.85546875" style="1" bestFit="1" customWidth="1"/>
    <col min="18" max="18" width="3.140625" style="2" customWidth="1"/>
    <col min="19" max="19" width="19.85546875" style="1" bestFit="1" customWidth="1"/>
    <col min="20" max="20" width="14.85546875" style="1" bestFit="1" customWidth="1"/>
    <col min="21" max="21" width="3.140625" style="2" customWidth="1"/>
    <col min="22" max="22" width="10.85546875" style="4" bestFit="1" customWidth="1"/>
    <col min="23" max="23" width="14.85546875" style="4" bestFit="1" customWidth="1"/>
    <col min="24" max="24" width="3.140625" style="2" customWidth="1"/>
    <col min="25" max="26" width="10.85546875" style="4" bestFit="1" customWidth="1"/>
    <col min="27" max="27" width="12.7109375" style="4" bestFit="1" customWidth="1"/>
    <col min="28" max="28" width="14.85546875" style="4" bestFit="1" customWidth="1"/>
    <col min="29" max="29" width="3" style="2" bestFit="1" customWidth="1"/>
    <col min="30" max="30" width="19.85546875" style="1" bestFit="1" customWidth="1"/>
    <col min="31" max="31" width="14.85546875" style="1" bestFit="1" customWidth="1"/>
    <col min="32" max="33" width="3.140625" style="2" customWidth="1"/>
    <col min="34" max="34" width="11.42578125" style="3"/>
    <col min="35" max="35" width="14" style="2" customWidth="1"/>
    <col min="36" max="36" width="11.42578125" style="2"/>
    <col min="37" max="16384" width="11.42578125" style="1"/>
  </cols>
  <sheetData>
    <row r="1" spans="1:36" x14ac:dyDescent="0.35">
      <c r="A1" s="1" t="s">
        <v>54</v>
      </c>
      <c r="K1" s="1"/>
      <c r="S1" s="4"/>
      <c r="T1" s="4"/>
    </row>
    <row r="2" spans="1:36" s="7" customFormat="1" ht="27.75" customHeight="1" x14ac:dyDescent="0.25">
      <c r="A2" s="65" t="s">
        <v>0</v>
      </c>
      <c r="B2" s="20"/>
      <c r="C2" s="67" t="s">
        <v>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  <c r="U2" s="20"/>
      <c r="V2" s="67" t="s">
        <v>2</v>
      </c>
      <c r="W2" s="68"/>
      <c r="X2" s="68"/>
      <c r="Y2" s="68"/>
      <c r="Z2" s="68"/>
      <c r="AA2" s="68"/>
      <c r="AB2" s="69"/>
      <c r="AC2" s="20"/>
      <c r="AD2" s="67" t="s">
        <v>3</v>
      </c>
      <c r="AE2" s="69"/>
      <c r="AF2" s="5"/>
      <c r="AG2" s="5"/>
      <c r="AH2" s="6"/>
      <c r="AI2" s="5"/>
      <c r="AJ2" s="5"/>
    </row>
    <row r="3" spans="1:36" ht="11.25" customHeight="1" x14ac:dyDescent="0.35">
      <c r="A3" s="65"/>
      <c r="B3" s="21"/>
      <c r="C3" s="22"/>
      <c r="D3" s="22"/>
      <c r="E3" s="22"/>
      <c r="F3" s="22"/>
      <c r="G3" s="22"/>
      <c r="H3" s="22"/>
      <c r="I3" s="22"/>
      <c r="J3" s="21"/>
      <c r="K3" s="23"/>
      <c r="L3" s="22"/>
      <c r="M3" s="22"/>
      <c r="N3" s="22"/>
      <c r="O3" s="22"/>
      <c r="P3" s="22"/>
      <c r="Q3" s="22"/>
      <c r="R3" s="21"/>
      <c r="S3" s="22"/>
      <c r="T3" s="22"/>
      <c r="U3" s="21"/>
      <c r="V3" s="24"/>
      <c r="W3" s="24"/>
      <c r="X3" s="21"/>
      <c r="Y3" s="24"/>
      <c r="Z3" s="24"/>
      <c r="AA3" s="24"/>
      <c r="AB3" s="24"/>
      <c r="AC3" s="21"/>
      <c r="AD3" s="22"/>
      <c r="AE3" s="22"/>
    </row>
    <row r="4" spans="1:36" ht="42" customHeight="1" x14ac:dyDescent="0.35">
      <c r="A4" s="65"/>
      <c r="B4" s="25"/>
      <c r="C4" s="70" t="s">
        <v>4</v>
      </c>
      <c r="D4" s="70"/>
      <c r="E4" s="70"/>
      <c r="F4" s="70"/>
      <c r="G4" s="70"/>
      <c r="H4" s="70"/>
      <c r="I4" s="70"/>
      <c r="J4" s="25"/>
      <c r="K4" s="70" t="s">
        <v>5</v>
      </c>
      <c r="L4" s="70"/>
      <c r="M4" s="70"/>
      <c r="N4" s="70"/>
      <c r="O4" s="70"/>
      <c r="P4" s="70"/>
      <c r="Q4" s="70"/>
      <c r="R4" s="25"/>
      <c r="S4" s="64" t="s">
        <v>6</v>
      </c>
      <c r="T4" s="64"/>
      <c r="U4" s="25"/>
      <c r="V4" s="64" t="s">
        <v>7</v>
      </c>
      <c r="W4" s="64"/>
      <c r="X4" s="25"/>
      <c r="Y4" s="64" t="s">
        <v>5</v>
      </c>
      <c r="Z4" s="64"/>
      <c r="AA4" s="64"/>
      <c r="AB4" s="64"/>
      <c r="AC4" s="25" t="s">
        <v>8</v>
      </c>
      <c r="AD4" s="64" t="s">
        <v>6</v>
      </c>
      <c r="AE4" s="64"/>
      <c r="AF4" s="9"/>
      <c r="AG4" s="9"/>
      <c r="AI4" s="10"/>
      <c r="AJ4" s="11"/>
    </row>
    <row r="5" spans="1:36" s="8" customFormat="1" ht="45" customHeight="1" x14ac:dyDescent="0.35">
      <c r="A5" s="66"/>
      <c r="B5" s="26"/>
      <c r="C5" s="27">
        <v>2011</v>
      </c>
      <c r="D5" s="27">
        <v>2012</v>
      </c>
      <c r="E5" s="27">
        <v>2013</v>
      </c>
      <c r="F5" s="27">
        <v>2014</v>
      </c>
      <c r="G5" s="27">
        <v>2015</v>
      </c>
      <c r="H5" s="27" t="s">
        <v>9</v>
      </c>
      <c r="I5" s="27" t="s">
        <v>10</v>
      </c>
      <c r="J5" s="28"/>
      <c r="K5" s="27">
        <v>2011</v>
      </c>
      <c r="L5" s="27">
        <v>2012</v>
      </c>
      <c r="M5" s="27">
        <v>2013</v>
      </c>
      <c r="N5" s="27">
        <v>2014</v>
      </c>
      <c r="O5" s="27">
        <v>2015</v>
      </c>
      <c r="P5" s="27" t="s">
        <v>9</v>
      </c>
      <c r="Q5" s="27" t="s">
        <v>10</v>
      </c>
      <c r="R5" s="28"/>
      <c r="S5" s="27" t="s">
        <v>11</v>
      </c>
      <c r="T5" s="27" t="s">
        <v>10</v>
      </c>
      <c r="U5" s="28"/>
      <c r="V5" s="27">
        <v>2014</v>
      </c>
      <c r="W5" s="27" t="s">
        <v>10</v>
      </c>
      <c r="X5" s="28"/>
      <c r="Y5" s="27">
        <v>2014</v>
      </c>
      <c r="Z5" s="27">
        <v>2015</v>
      </c>
      <c r="AA5" s="27" t="s">
        <v>9</v>
      </c>
      <c r="AB5" s="27" t="s">
        <v>10</v>
      </c>
      <c r="AC5" s="28"/>
      <c r="AD5" s="27" t="s">
        <v>11</v>
      </c>
      <c r="AE5" s="27" t="s">
        <v>10</v>
      </c>
      <c r="AF5" s="10"/>
      <c r="AG5" s="10"/>
      <c r="AH5" s="12"/>
      <c r="AI5" s="10"/>
      <c r="AJ5" s="11"/>
    </row>
    <row r="6" spans="1:36" ht="23.25" x14ac:dyDescent="0.35">
      <c r="A6" s="29" t="s">
        <v>12</v>
      </c>
      <c r="B6" s="30"/>
      <c r="C6" s="31">
        <v>23</v>
      </c>
      <c r="D6" s="31">
        <v>25</v>
      </c>
      <c r="E6" s="31">
        <v>19</v>
      </c>
      <c r="F6" s="31">
        <v>39</v>
      </c>
      <c r="G6" s="31">
        <v>16</v>
      </c>
      <c r="H6" s="31">
        <v>122</v>
      </c>
      <c r="I6" s="57">
        <f>H6/$H$47</f>
        <v>7.5355157504632495E-2</v>
      </c>
      <c r="J6" s="33"/>
      <c r="K6" s="31">
        <v>23</v>
      </c>
      <c r="L6" s="31">
        <v>32</v>
      </c>
      <c r="M6" s="31">
        <v>31</v>
      </c>
      <c r="N6" s="31">
        <v>73</v>
      </c>
      <c r="O6" s="31">
        <v>97</v>
      </c>
      <c r="P6" s="31">
        <v>256</v>
      </c>
      <c r="Q6" s="57">
        <f>P6/$P$47</f>
        <v>0.10305958132045089</v>
      </c>
      <c r="R6" s="33"/>
      <c r="S6" s="31">
        <f t="shared" ref="S6:S47" si="0">H6+P6</f>
        <v>378</v>
      </c>
      <c r="T6" s="32">
        <f>S6/$S$47</f>
        <v>9.2127711430660494E-2</v>
      </c>
      <c r="U6" s="33"/>
      <c r="V6" s="31">
        <v>31</v>
      </c>
      <c r="W6" s="57">
        <f>V6/$V$47</f>
        <v>0.88571428571428568</v>
      </c>
      <c r="X6" s="33"/>
      <c r="Y6" s="31">
        <v>60</v>
      </c>
      <c r="Z6" s="31">
        <v>1</v>
      </c>
      <c r="AA6" s="31">
        <v>61</v>
      </c>
      <c r="AB6" s="57">
        <f>AA6/$AA$47</f>
        <v>0.38124999999999998</v>
      </c>
      <c r="AC6" s="33"/>
      <c r="AD6" s="31">
        <f t="shared" ref="AD6:AD46" si="1">SUM(H6,P6,V6,AA6)</f>
        <v>470</v>
      </c>
      <c r="AE6" s="57">
        <f>AD6/$AD$47</f>
        <v>0.1093531875290833</v>
      </c>
      <c r="AF6" s="13"/>
      <c r="AG6" s="13"/>
      <c r="AI6" s="13"/>
      <c r="AJ6" s="14"/>
    </row>
    <row r="7" spans="1:36" ht="23.25" x14ac:dyDescent="0.35">
      <c r="A7" s="34" t="s">
        <v>13</v>
      </c>
      <c r="B7" s="35"/>
      <c r="C7" s="36">
        <v>7</v>
      </c>
      <c r="D7" s="36">
        <v>10</v>
      </c>
      <c r="E7" s="36">
        <v>11</v>
      </c>
      <c r="F7" s="36">
        <v>18</v>
      </c>
      <c r="G7" s="36">
        <v>6</v>
      </c>
      <c r="H7" s="36">
        <v>52</v>
      </c>
      <c r="I7" s="58">
        <f t="shared" ref="I7:I47" si="2">H7/$H$47</f>
        <v>3.2118591723285982E-2</v>
      </c>
      <c r="J7" s="38"/>
      <c r="K7" s="36">
        <v>2</v>
      </c>
      <c r="L7" s="36">
        <v>13</v>
      </c>
      <c r="M7" s="36">
        <v>13</v>
      </c>
      <c r="N7" s="36">
        <v>22</v>
      </c>
      <c r="O7" s="36">
        <v>38</v>
      </c>
      <c r="P7" s="36">
        <v>88</v>
      </c>
      <c r="Q7" s="58">
        <f t="shared" ref="Q7:Q47" si="3">P7/$P$47</f>
        <v>3.542673107890499E-2</v>
      </c>
      <c r="R7" s="38"/>
      <c r="S7" s="36">
        <f t="shared" si="0"/>
        <v>140</v>
      </c>
      <c r="T7" s="37">
        <f t="shared" ref="T7:T47" si="4">S7/$S$47</f>
        <v>3.4121374603948332E-2</v>
      </c>
      <c r="U7" s="38"/>
      <c r="V7" s="36">
        <v>14</v>
      </c>
      <c r="W7" s="58">
        <f t="shared" ref="W7:W47" si="5">V7/$V$47</f>
        <v>0.4</v>
      </c>
      <c r="X7" s="38"/>
      <c r="Y7" s="36">
        <v>23</v>
      </c>
      <c r="Z7" s="36">
        <v>0</v>
      </c>
      <c r="AA7" s="36">
        <v>23</v>
      </c>
      <c r="AB7" s="58">
        <f t="shared" ref="AB7:AB47" si="6">AA7/$AA$47</f>
        <v>0.14374999999999999</v>
      </c>
      <c r="AC7" s="38"/>
      <c r="AD7" s="36">
        <f t="shared" si="1"/>
        <v>177</v>
      </c>
      <c r="AE7" s="58">
        <f t="shared" ref="AE7:AE47" si="7">AD7/$AD$47</f>
        <v>4.1181945090739878E-2</v>
      </c>
      <c r="AF7" s="15"/>
      <c r="AG7" s="15"/>
      <c r="AI7" s="15"/>
      <c r="AJ7" s="16"/>
    </row>
    <row r="8" spans="1:36" ht="23.25" x14ac:dyDescent="0.35">
      <c r="A8" s="39" t="s">
        <v>14</v>
      </c>
      <c r="B8" s="35"/>
      <c r="C8" s="40">
        <v>4</v>
      </c>
      <c r="D8" s="40">
        <v>3</v>
      </c>
      <c r="E8" s="40">
        <v>0</v>
      </c>
      <c r="F8" s="40">
        <v>5</v>
      </c>
      <c r="G8" s="40">
        <v>4</v>
      </c>
      <c r="H8" s="40">
        <v>16</v>
      </c>
      <c r="I8" s="59">
        <f t="shared" si="2"/>
        <v>9.8826436071649173E-3</v>
      </c>
      <c r="J8" s="38"/>
      <c r="K8" s="40">
        <v>4</v>
      </c>
      <c r="L8" s="40">
        <v>3</v>
      </c>
      <c r="M8" s="40">
        <v>3</v>
      </c>
      <c r="N8" s="40">
        <v>21</v>
      </c>
      <c r="O8" s="40">
        <v>10</v>
      </c>
      <c r="P8" s="40">
        <v>41</v>
      </c>
      <c r="Q8" s="59">
        <f t="shared" si="3"/>
        <v>1.6505636070853463E-2</v>
      </c>
      <c r="R8" s="38"/>
      <c r="S8" s="40">
        <f t="shared" si="0"/>
        <v>57</v>
      </c>
      <c r="T8" s="41">
        <f t="shared" si="4"/>
        <v>1.3892273945893249E-2</v>
      </c>
      <c r="U8" s="38"/>
      <c r="V8" s="40">
        <v>0</v>
      </c>
      <c r="W8" s="59">
        <f t="shared" si="5"/>
        <v>0</v>
      </c>
      <c r="X8" s="38"/>
      <c r="Y8" s="40">
        <v>0</v>
      </c>
      <c r="Z8" s="40">
        <v>1</v>
      </c>
      <c r="AA8" s="40">
        <v>1</v>
      </c>
      <c r="AB8" s="59">
        <f t="shared" si="6"/>
        <v>6.2500000000000003E-3</v>
      </c>
      <c r="AC8" s="38"/>
      <c r="AD8" s="40">
        <f t="shared" si="1"/>
        <v>58</v>
      </c>
      <c r="AE8" s="59">
        <f t="shared" si="7"/>
        <v>1.3494648673801768E-2</v>
      </c>
      <c r="AF8" s="15"/>
      <c r="AG8" s="15"/>
      <c r="AI8" s="15"/>
      <c r="AJ8" s="16"/>
    </row>
    <row r="9" spans="1:36" ht="23.25" x14ac:dyDescent="0.35">
      <c r="A9" s="42" t="s">
        <v>15</v>
      </c>
      <c r="B9" s="35"/>
      <c r="C9" s="43">
        <v>4</v>
      </c>
      <c r="D9" s="43">
        <v>2</v>
      </c>
      <c r="E9" s="43">
        <v>1</v>
      </c>
      <c r="F9" s="43">
        <v>2</v>
      </c>
      <c r="G9" s="43">
        <v>1</v>
      </c>
      <c r="H9" s="43">
        <v>10</v>
      </c>
      <c r="I9" s="60">
        <f t="shared" si="2"/>
        <v>6.1766522544780727E-3</v>
      </c>
      <c r="J9" s="38"/>
      <c r="K9" s="43">
        <v>0</v>
      </c>
      <c r="L9" s="43">
        <v>4</v>
      </c>
      <c r="M9" s="43">
        <v>3</v>
      </c>
      <c r="N9" s="43">
        <v>2</v>
      </c>
      <c r="O9" s="43">
        <v>8</v>
      </c>
      <c r="P9" s="43">
        <v>17</v>
      </c>
      <c r="Q9" s="60">
        <f t="shared" si="3"/>
        <v>6.8438003220611917E-3</v>
      </c>
      <c r="R9" s="38"/>
      <c r="S9" s="43">
        <f t="shared" si="0"/>
        <v>27</v>
      </c>
      <c r="T9" s="44">
        <f t="shared" si="4"/>
        <v>6.5805508164757491E-3</v>
      </c>
      <c r="U9" s="38"/>
      <c r="V9" s="43">
        <v>0</v>
      </c>
      <c r="W9" s="60">
        <f t="shared" si="5"/>
        <v>0</v>
      </c>
      <c r="X9" s="38"/>
      <c r="Y9" s="43">
        <v>21</v>
      </c>
      <c r="Z9" s="43">
        <v>0</v>
      </c>
      <c r="AA9" s="43">
        <v>21</v>
      </c>
      <c r="AB9" s="60">
        <f t="shared" si="6"/>
        <v>0.13125000000000001</v>
      </c>
      <c r="AC9" s="38"/>
      <c r="AD9" s="43">
        <f t="shared" si="1"/>
        <v>48</v>
      </c>
      <c r="AE9" s="60">
        <f t="shared" si="7"/>
        <v>1.1167985109353188E-2</v>
      </c>
      <c r="AF9" s="15"/>
      <c r="AG9" s="15"/>
      <c r="AI9" s="15"/>
      <c r="AJ9" s="16"/>
    </row>
    <row r="10" spans="1:36" ht="23.25" x14ac:dyDescent="0.35">
      <c r="A10" s="39" t="s">
        <v>16</v>
      </c>
      <c r="B10" s="35"/>
      <c r="C10" s="40">
        <v>1</v>
      </c>
      <c r="D10" s="40">
        <v>4</v>
      </c>
      <c r="E10" s="40">
        <v>4</v>
      </c>
      <c r="F10" s="40">
        <v>9</v>
      </c>
      <c r="G10" s="40">
        <v>2</v>
      </c>
      <c r="H10" s="40">
        <v>20</v>
      </c>
      <c r="I10" s="59">
        <f t="shared" si="2"/>
        <v>1.2353304508956145E-2</v>
      </c>
      <c r="J10" s="38"/>
      <c r="K10" s="40">
        <v>6</v>
      </c>
      <c r="L10" s="40">
        <v>2</v>
      </c>
      <c r="M10" s="40">
        <v>5</v>
      </c>
      <c r="N10" s="40">
        <v>13</v>
      </c>
      <c r="O10" s="40">
        <v>13</v>
      </c>
      <c r="P10" s="40">
        <v>39</v>
      </c>
      <c r="Q10" s="59">
        <f t="shared" si="3"/>
        <v>1.570048309178744E-2</v>
      </c>
      <c r="R10" s="38"/>
      <c r="S10" s="40">
        <f t="shared" si="0"/>
        <v>59</v>
      </c>
      <c r="T10" s="41">
        <f t="shared" si="4"/>
        <v>1.4379722154521083E-2</v>
      </c>
      <c r="U10" s="38"/>
      <c r="V10" s="40">
        <v>0</v>
      </c>
      <c r="W10" s="59">
        <f t="shared" si="5"/>
        <v>0</v>
      </c>
      <c r="X10" s="38"/>
      <c r="Y10" s="40">
        <v>0</v>
      </c>
      <c r="Z10" s="40">
        <v>0</v>
      </c>
      <c r="AA10" s="40">
        <v>0</v>
      </c>
      <c r="AB10" s="59">
        <f t="shared" si="6"/>
        <v>0</v>
      </c>
      <c r="AC10" s="38"/>
      <c r="AD10" s="40">
        <f t="shared" si="1"/>
        <v>59</v>
      </c>
      <c r="AE10" s="59">
        <f t="shared" si="7"/>
        <v>1.3727315030246627E-2</v>
      </c>
      <c r="AF10" s="15"/>
      <c r="AG10" s="15"/>
      <c r="AI10" s="15"/>
    </row>
    <row r="11" spans="1:36" ht="23.25" x14ac:dyDescent="0.35">
      <c r="A11" s="42" t="s">
        <v>17</v>
      </c>
      <c r="B11" s="35"/>
      <c r="C11" s="43">
        <v>2</v>
      </c>
      <c r="D11" s="43">
        <v>0</v>
      </c>
      <c r="E11" s="43">
        <v>0</v>
      </c>
      <c r="F11" s="43">
        <v>3</v>
      </c>
      <c r="G11" s="43">
        <v>1</v>
      </c>
      <c r="H11" s="43">
        <v>6</v>
      </c>
      <c r="I11" s="60">
        <f t="shared" si="2"/>
        <v>3.7059913526868438E-3</v>
      </c>
      <c r="J11" s="38"/>
      <c r="K11" s="43">
        <v>2</v>
      </c>
      <c r="L11" s="43">
        <v>1</v>
      </c>
      <c r="M11" s="43">
        <v>1</v>
      </c>
      <c r="N11" s="43">
        <v>0</v>
      </c>
      <c r="O11" s="43">
        <v>2</v>
      </c>
      <c r="P11" s="43">
        <v>6</v>
      </c>
      <c r="Q11" s="60">
        <f t="shared" si="3"/>
        <v>2.4154589371980675E-3</v>
      </c>
      <c r="R11" s="38"/>
      <c r="S11" s="43">
        <f t="shared" si="0"/>
        <v>12</v>
      </c>
      <c r="T11" s="44">
        <f t="shared" si="4"/>
        <v>2.9246892517669999E-3</v>
      </c>
      <c r="U11" s="38"/>
      <c r="V11" s="43">
        <v>0</v>
      </c>
      <c r="W11" s="60">
        <f t="shared" si="5"/>
        <v>0</v>
      </c>
      <c r="X11" s="38"/>
      <c r="Y11" s="43">
        <v>0</v>
      </c>
      <c r="Z11" s="43">
        <v>0</v>
      </c>
      <c r="AA11" s="43">
        <v>0</v>
      </c>
      <c r="AB11" s="60">
        <f t="shared" si="6"/>
        <v>0</v>
      </c>
      <c r="AC11" s="38"/>
      <c r="AD11" s="43">
        <f t="shared" si="1"/>
        <v>12</v>
      </c>
      <c r="AE11" s="60">
        <f t="shared" si="7"/>
        <v>2.791996277338297E-3</v>
      </c>
      <c r="AF11" s="15"/>
      <c r="AG11" s="15"/>
      <c r="AI11" s="15"/>
    </row>
    <row r="12" spans="1:36" ht="23.25" x14ac:dyDescent="0.35">
      <c r="A12" s="39" t="s">
        <v>18</v>
      </c>
      <c r="B12" s="35"/>
      <c r="C12" s="40">
        <v>1</v>
      </c>
      <c r="D12" s="40">
        <v>3</v>
      </c>
      <c r="E12" s="40">
        <v>2</v>
      </c>
      <c r="F12" s="40"/>
      <c r="G12" s="40">
        <v>1</v>
      </c>
      <c r="H12" s="40">
        <v>7</v>
      </c>
      <c r="I12" s="59">
        <f t="shared" si="2"/>
        <v>4.3236565781346508E-3</v>
      </c>
      <c r="J12" s="38"/>
      <c r="K12" s="40">
        <v>5</v>
      </c>
      <c r="L12" s="40">
        <v>2</v>
      </c>
      <c r="M12" s="40">
        <v>3</v>
      </c>
      <c r="N12" s="40">
        <v>6</v>
      </c>
      <c r="O12" s="40">
        <v>9</v>
      </c>
      <c r="P12" s="40">
        <v>25</v>
      </c>
      <c r="Q12" s="59">
        <f t="shared" si="3"/>
        <v>1.0064412238325281E-2</v>
      </c>
      <c r="R12" s="38"/>
      <c r="S12" s="40">
        <f t="shared" si="0"/>
        <v>32</v>
      </c>
      <c r="T12" s="41">
        <f t="shared" si="4"/>
        <v>7.7991713380453328E-3</v>
      </c>
      <c r="U12" s="38"/>
      <c r="V12" s="40">
        <v>5</v>
      </c>
      <c r="W12" s="59">
        <f t="shared" si="5"/>
        <v>0.14285714285714285</v>
      </c>
      <c r="X12" s="38"/>
      <c r="Y12" s="40">
        <v>15</v>
      </c>
      <c r="Z12" s="40">
        <v>0</v>
      </c>
      <c r="AA12" s="40">
        <v>15</v>
      </c>
      <c r="AB12" s="59">
        <f t="shared" si="6"/>
        <v>9.375E-2</v>
      </c>
      <c r="AC12" s="38"/>
      <c r="AD12" s="40">
        <f t="shared" si="1"/>
        <v>52</v>
      </c>
      <c r="AE12" s="59">
        <f t="shared" si="7"/>
        <v>1.2098650535132619E-2</v>
      </c>
      <c r="AF12" s="15"/>
      <c r="AG12" s="15"/>
      <c r="AI12" s="15"/>
      <c r="AJ12" s="16"/>
    </row>
    <row r="13" spans="1:36" ht="23.25" x14ac:dyDescent="0.35">
      <c r="A13" s="42" t="s">
        <v>19</v>
      </c>
      <c r="B13" s="35"/>
      <c r="C13" s="43">
        <v>3</v>
      </c>
      <c r="D13" s="43">
        <v>0</v>
      </c>
      <c r="E13" s="43">
        <v>0</v>
      </c>
      <c r="F13" s="43">
        <v>2</v>
      </c>
      <c r="G13" s="43">
        <v>0</v>
      </c>
      <c r="H13" s="43">
        <v>5</v>
      </c>
      <c r="I13" s="60">
        <f t="shared" si="2"/>
        <v>3.0883261272390363E-3</v>
      </c>
      <c r="J13" s="38"/>
      <c r="K13" s="43">
        <v>0</v>
      </c>
      <c r="L13" s="43">
        <v>0</v>
      </c>
      <c r="M13" s="43">
        <v>1</v>
      </c>
      <c r="N13" s="43">
        <v>0</v>
      </c>
      <c r="O13" s="43">
        <v>0</v>
      </c>
      <c r="P13" s="43">
        <v>1</v>
      </c>
      <c r="Q13" s="60">
        <f t="shared" si="3"/>
        <v>4.0257648953301127E-4</v>
      </c>
      <c r="R13" s="38"/>
      <c r="S13" s="43">
        <f t="shared" si="0"/>
        <v>6</v>
      </c>
      <c r="T13" s="44">
        <f t="shared" si="4"/>
        <v>1.4623446258834999E-3</v>
      </c>
      <c r="U13" s="38"/>
      <c r="V13" s="43">
        <v>0</v>
      </c>
      <c r="W13" s="60">
        <f t="shared" si="5"/>
        <v>0</v>
      </c>
      <c r="X13" s="38"/>
      <c r="Y13" s="43">
        <v>0</v>
      </c>
      <c r="Z13" s="43">
        <v>0</v>
      </c>
      <c r="AA13" s="43">
        <v>0</v>
      </c>
      <c r="AB13" s="60">
        <f t="shared" si="6"/>
        <v>0</v>
      </c>
      <c r="AC13" s="38"/>
      <c r="AD13" s="43">
        <f t="shared" si="1"/>
        <v>6</v>
      </c>
      <c r="AE13" s="60">
        <f t="shared" si="7"/>
        <v>1.3959981386691485E-3</v>
      </c>
      <c r="AF13" s="15"/>
      <c r="AG13" s="15"/>
      <c r="AI13" s="15"/>
    </row>
    <row r="14" spans="1:36" ht="23.25" x14ac:dyDescent="0.35">
      <c r="A14" s="45" t="s">
        <v>20</v>
      </c>
      <c r="B14" s="35"/>
      <c r="C14" s="46">
        <v>1</v>
      </c>
      <c r="D14" s="46">
        <v>3</v>
      </c>
      <c r="E14" s="46">
        <v>1</v>
      </c>
      <c r="F14" s="46">
        <v>0</v>
      </c>
      <c r="G14" s="46">
        <v>1</v>
      </c>
      <c r="H14" s="46">
        <v>6</v>
      </c>
      <c r="I14" s="61">
        <f t="shared" si="2"/>
        <v>3.7059913526868438E-3</v>
      </c>
      <c r="J14" s="38"/>
      <c r="K14" s="46">
        <v>4</v>
      </c>
      <c r="L14" s="46">
        <v>7</v>
      </c>
      <c r="M14" s="46">
        <v>2</v>
      </c>
      <c r="N14" s="46">
        <v>9</v>
      </c>
      <c r="O14" s="46">
        <v>17</v>
      </c>
      <c r="P14" s="46">
        <v>39</v>
      </c>
      <c r="Q14" s="61">
        <f t="shared" si="3"/>
        <v>1.570048309178744E-2</v>
      </c>
      <c r="R14" s="38"/>
      <c r="S14" s="46">
        <f t="shared" si="0"/>
        <v>45</v>
      </c>
      <c r="T14" s="47">
        <f t="shared" si="4"/>
        <v>1.0967584694126249E-2</v>
      </c>
      <c r="U14" s="38"/>
      <c r="V14" s="46">
        <v>12</v>
      </c>
      <c r="W14" s="61">
        <f t="shared" si="5"/>
        <v>0.34285714285714286</v>
      </c>
      <c r="X14" s="38"/>
      <c r="Y14" s="46">
        <v>1</v>
      </c>
      <c r="Z14" s="46">
        <v>0</v>
      </c>
      <c r="AA14" s="46">
        <v>1</v>
      </c>
      <c r="AB14" s="61">
        <f t="shared" si="6"/>
        <v>6.2500000000000003E-3</v>
      </c>
      <c r="AC14" s="38"/>
      <c r="AD14" s="46">
        <f t="shared" si="1"/>
        <v>58</v>
      </c>
      <c r="AE14" s="61">
        <f t="shared" si="7"/>
        <v>1.3494648673801768E-2</v>
      </c>
      <c r="AF14" s="15"/>
      <c r="AG14" s="15"/>
      <c r="AI14" s="15"/>
      <c r="AJ14" s="16"/>
    </row>
    <row r="15" spans="1:36" ht="23.25" x14ac:dyDescent="0.35">
      <c r="A15" s="29" t="s">
        <v>21</v>
      </c>
      <c r="B15" s="30"/>
      <c r="C15" s="31">
        <v>183</v>
      </c>
      <c r="D15" s="31">
        <v>189</v>
      </c>
      <c r="E15" s="31">
        <v>124</v>
      </c>
      <c r="F15" s="31">
        <v>276</v>
      </c>
      <c r="G15" s="31">
        <v>112</v>
      </c>
      <c r="H15" s="31">
        <v>884</v>
      </c>
      <c r="I15" s="57">
        <f t="shared" si="2"/>
        <v>0.54601605929586161</v>
      </c>
      <c r="J15" s="33"/>
      <c r="K15" s="31">
        <v>110</v>
      </c>
      <c r="L15" s="31">
        <v>153</v>
      </c>
      <c r="M15" s="31">
        <v>215</v>
      </c>
      <c r="N15" s="31">
        <v>203</v>
      </c>
      <c r="O15" s="31">
        <v>219</v>
      </c>
      <c r="P15" s="31">
        <v>900</v>
      </c>
      <c r="Q15" s="57">
        <f t="shared" si="3"/>
        <v>0.36231884057971014</v>
      </c>
      <c r="R15" s="33"/>
      <c r="S15" s="31">
        <f t="shared" si="0"/>
        <v>1784</v>
      </c>
      <c r="T15" s="32">
        <f t="shared" si="4"/>
        <v>0.43480380209602731</v>
      </c>
      <c r="U15" s="33"/>
      <c r="V15" s="31">
        <v>1</v>
      </c>
      <c r="W15" s="57">
        <f t="shared" si="5"/>
        <v>2.8571428571428571E-2</v>
      </c>
      <c r="X15" s="33"/>
      <c r="Y15" s="31">
        <v>4</v>
      </c>
      <c r="Z15" s="31">
        <v>69</v>
      </c>
      <c r="AA15" s="31">
        <v>73</v>
      </c>
      <c r="AB15" s="57">
        <f t="shared" si="6"/>
        <v>0.45624999999999999</v>
      </c>
      <c r="AC15" s="33"/>
      <c r="AD15" s="31">
        <f t="shared" si="1"/>
        <v>1858</v>
      </c>
      <c r="AE15" s="57">
        <f t="shared" si="7"/>
        <v>0.43229409027454629</v>
      </c>
      <c r="AF15" s="13"/>
      <c r="AG15" s="13"/>
      <c r="AI15" s="13"/>
      <c r="AJ15" s="14"/>
    </row>
    <row r="16" spans="1:36" ht="23.25" x14ac:dyDescent="0.35">
      <c r="A16" s="34" t="s">
        <v>22</v>
      </c>
      <c r="B16" s="35"/>
      <c r="C16" s="36">
        <v>151</v>
      </c>
      <c r="D16" s="36">
        <v>140</v>
      </c>
      <c r="E16" s="36">
        <v>103</v>
      </c>
      <c r="F16" s="36">
        <v>202</v>
      </c>
      <c r="G16" s="36">
        <v>84</v>
      </c>
      <c r="H16" s="36">
        <v>680</v>
      </c>
      <c r="I16" s="58">
        <f t="shared" si="2"/>
        <v>0.42001235330450898</v>
      </c>
      <c r="J16" s="38"/>
      <c r="K16" s="36">
        <v>66</v>
      </c>
      <c r="L16" s="36">
        <v>73</v>
      </c>
      <c r="M16" s="36">
        <v>163</v>
      </c>
      <c r="N16" s="36">
        <v>138</v>
      </c>
      <c r="O16" s="36">
        <v>144</v>
      </c>
      <c r="P16" s="36">
        <v>584</v>
      </c>
      <c r="Q16" s="58">
        <f t="shared" si="3"/>
        <v>0.23510466988727857</v>
      </c>
      <c r="R16" s="38"/>
      <c r="S16" s="36">
        <f t="shared" si="0"/>
        <v>1264</v>
      </c>
      <c r="T16" s="37">
        <f t="shared" si="4"/>
        <v>0.30806726785279065</v>
      </c>
      <c r="U16" s="38"/>
      <c r="V16" s="36">
        <v>0</v>
      </c>
      <c r="W16" s="58">
        <f t="shared" si="5"/>
        <v>0</v>
      </c>
      <c r="X16" s="38"/>
      <c r="Y16" s="36">
        <v>1</v>
      </c>
      <c r="Z16" s="36">
        <v>0</v>
      </c>
      <c r="AA16" s="36">
        <v>1</v>
      </c>
      <c r="AB16" s="58">
        <f t="shared" si="6"/>
        <v>6.2500000000000003E-3</v>
      </c>
      <c r="AC16" s="38"/>
      <c r="AD16" s="36">
        <f t="shared" si="1"/>
        <v>1265</v>
      </c>
      <c r="AE16" s="58">
        <f t="shared" si="7"/>
        <v>0.29432294090274547</v>
      </c>
      <c r="AF16" s="15"/>
      <c r="AG16" s="15"/>
      <c r="AI16" s="15"/>
      <c r="AJ16" s="16"/>
    </row>
    <row r="17" spans="1:36" ht="23.25" x14ac:dyDescent="0.35">
      <c r="A17" s="39" t="s">
        <v>23</v>
      </c>
      <c r="B17" s="35"/>
      <c r="C17" s="40">
        <v>13</v>
      </c>
      <c r="D17" s="40">
        <v>13</v>
      </c>
      <c r="E17" s="40">
        <v>5</v>
      </c>
      <c r="F17" s="40">
        <v>12</v>
      </c>
      <c r="G17" s="40">
        <v>6</v>
      </c>
      <c r="H17" s="40">
        <v>49</v>
      </c>
      <c r="I17" s="59">
        <f t="shared" si="2"/>
        <v>3.0265596046942556E-2</v>
      </c>
      <c r="J17" s="38"/>
      <c r="K17" s="40">
        <v>12</v>
      </c>
      <c r="L17" s="40">
        <v>20</v>
      </c>
      <c r="M17" s="40">
        <v>21</v>
      </c>
      <c r="N17" s="40">
        <v>21</v>
      </c>
      <c r="O17" s="40">
        <v>14</v>
      </c>
      <c r="P17" s="40">
        <v>88</v>
      </c>
      <c r="Q17" s="59">
        <f t="shared" si="3"/>
        <v>3.542673107890499E-2</v>
      </c>
      <c r="R17" s="38"/>
      <c r="S17" s="40">
        <f t="shared" si="0"/>
        <v>137</v>
      </c>
      <c r="T17" s="41">
        <f t="shared" si="4"/>
        <v>3.3390202291006581E-2</v>
      </c>
      <c r="U17" s="38"/>
      <c r="V17" s="40">
        <v>0</v>
      </c>
      <c r="W17" s="59">
        <f t="shared" si="5"/>
        <v>0</v>
      </c>
      <c r="X17" s="38"/>
      <c r="Y17" s="40">
        <v>0</v>
      </c>
      <c r="Z17" s="40">
        <v>65</v>
      </c>
      <c r="AA17" s="40">
        <v>65</v>
      </c>
      <c r="AB17" s="59">
        <f t="shared" si="6"/>
        <v>0.40625</v>
      </c>
      <c r="AC17" s="38"/>
      <c r="AD17" s="40">
        <f t="shared" si="1"/>
        <v>202</v>
      </c>
      <c r="AE17" s="59">
        <f t="shared" si="7"/>
        <v>4.699860400186133E-2</v>
      </c>
      <c r="AF17" s="15"/>
      <c r="AG17" s="15"/>
      <c r="AI17" s="15"/>
      <c r="AJ17" s="16"/>
    </row>
    <row r="18" spans="1:36" ht="23.25" x14ac:dyDescent="0.35">
      <c r="A18" s="42" t="s">
        <v>24</v>
      </c>
      <c r="B18" s="35"/>
      <c r="C18" s="43">
        <v>5</v>
      </c>
      <c r="D18" s="43">
        <v>4</v>
      </c>
      <c r="E18" s="43">
        <v>4</v>
      </c>
      <c r="F18" s="43">
        <v>13</v>
      </c>
      <c r="G18" s="43">
        <v>2</v>
      </c>
      <c r="H18" s="43">
        <v>28</v>
      </c>
      <c r="I18" s="60">
        <f t="shared" si="2"/>
        <v>1.7294626312538603E-2</v>
      </c>
      <c r="J18" s="38"/>
      <c r="K18" s="43">
        <v>11</v>
      </c>
      <c r="L18" s="43">
        <v>33</v>
      </c>
      <c r="M18" s="43">
        <v>2</v>
      </c>
      <c r="N18" s="43">
        <v>6</v>
      </c>
      <c r="O18" s="43">
        <v>17</v>
      </c>
      <c r="P18" s="43">
        <v>69</v>
      </c>
      <c r="Q18" s="60">
        <f t="shared" si="3"/>
        <v>2.7777777777777776E-2</v>
      </c>
      <c r="R18" s="38"/>
      <c r="S18" s="43">
        <f t="shared" si="0"/>
        <v>97</v>
      </c>
      <c r="T18" s="44">
        <f t="shared" si="4"/>
        <v>2.3641238118449915E-2</v>
      </c>
      <c r="U18" s="38"/>
      <c r="V18" s="43">
        <v>0</v>
      </c>
      <c r="W18" s="60">
        <f t="shared" si="5"/>
        <v>0</v>
      </c>
      <c r="X18" s="38"/>
      <c r="Y18" s="43">
        <v>1</v>
      </c>
      <c r="Z18" s="43">
        <v>3</v>
      </c>
      <c r="AA18" s="43">
        <v>4</v>
      </c>
      <c r="AB18" s="60">
        <f t="shared" si="6"/>
        <v>2.5000000000000001E-2</v>
      </c>
      <c r="AC18" s="38"/>
      <c r="AD18" s="43">
        <f t="shared" si="1"/>
        <v>101</v>
      </c>
      <c r="AE18" s="60">
        <f t="shared" si="7"/>
        <v>2.3499302000930665E-2</v>
      </c>
      <c r="AF18" s="15"/>
      <c r="AG18" s="15"/>
      <c r="AI18" s="15"/>
      <c r="AJ18" s="16"/>
    </row>
    <row r="19" spans="1:36" ht="23.25" x14ac:dyDescent="0.35">
      <c r="A19" s="39" t="s">
        <v>25</v>
      </c>
      <c r="B19" s="38"/>
      <c r="C19" s="40">
        <v>4</v>
      </c>
      <c r="D19" s="40">
        <v>4</v>
      </c>
      <c r="E19" s="40">
        <v>2</v>
      </c>
      <c r="F19" s="40">
        <v>14</v>
      </c>
      <c r="G19" s="40">
        <v>3</v>
      </c>
      <c r="H19" s="40">
        <v>27</v>
      </c>
      <c r="I19" s="59">
        <f t="shared" si="2"/>
        <v>1.6676961087090797E-2</v>
      </c>
      <c r="J19" s="38"/>
      <c r="K19" s="40">
        <v>2</v>
      </c>
      <c r="L19" s="40">
        <v>4</v>
      </c>
      <c r="M19" s="40">
        <v>6</v>
      </c>
      <c r="N19" s="40">
        <v>8</v>
      </c>
      <c r="O19" s="40">
        <v>10</v>
      </c>
      <c r="P19" s="40">
        <v>30</v>
      </c>
      <c r="Q19" s="59">
        <f t="shared" si="3"/>
        <v>1.2077294685990338E-2</v>
      </c>
      <c r="R19" s="38"/>
      <c r="S19" s="40">
        <f t="shared" si="0"/>
        <v>57</v>
      </c>
      <c r="T19" s="41">
        <f t="shared" si="4"/>
        <v>1.3892273945893249E-2</v>
      </c>
      <c r="U19" s="38"/>
      <c r="V19" s="40">
        <v>1</v>
      </c>
      <c r="W19" s="59">
        <f t="shared" si="5"/>
        <v>2.8571428571428571E-2</v>
      </c>
      <c r="X19" s="38"/>
      <c r="Y19" s="40">
        <v>0</v>
      </c>
      <c r="Z19" s="40">
        <v>0</v>
      </c>
      <c r="AA19" s="40">
        <v>0</v>
      </c>
      <c r="AB19" s="59">
        <f t="shared" si="6"/>
        <v>0</v>
      </c>
      <c r="AC19" s="38"/>
      <c r="AD19" s="40">
        <f t="shared" si="1"/>
        <v>58</v>
      </c>
      <c r="AE19" s="59">
        <f t="shared" si="7"/>
        <v>1.3494648673801768E-2</v>
      </c>
      <c r="AF19" s="15"/>
      <c r="AG19" s="15"/>
      <c r="AI19" s="15"/>
      <c r="AJ19" s="16"/>
    </row>
    <row r="20" spans="1:36" ht="23.25" x14ac:dyDescent="0.35">
      <c r="A20" s="48" t="s">
        <v>26</v>
      </c>
      <c r="B20" s="38"/>
      <c r="C20" s="49">
        <v>10</v>
      </c>
      <c r="D20" s="49">
        <v>28</v>
      </c>
      <c r="E20" s="49">
        <v>10</v>
      </c>
      <c r="F20" s="49">
        <v>35</v>
      </c>
      <c r="G20" s="49">
        <v>17</v>
      </c>
      <c r="H20" s="49">
        <v>100</v>
      </c>
      <c r="I20" s="62">
        <f t="shared" si="2"/>
        <v>6.1766522544780732E-2</v>
      </c>
      <c r="J20" s="38"/>
      <c r="K20" s="49">
        <v>19</v>
      </c>
      <c r="L20" s="49">
        <v>23</v>
      </c>
      <c r="M20" s="49">
        <v>23</v>
      </c>
      <c r="N20" s="49">
        <v>30</v>
      </c>
      <c r="O20" s="49">
        <v>34</v>
      </c>
      <c r="P20" s="49">
        <v>129</v>
      </c>
      <c r="Q20" s="62">
        <f t="shared" si="3"/>
        <v>5.1932367149758456E-2</v>
      </c>
      <c r="R20" s="38"/>
      <c r="S20" s="49">
        <f t="shared" si="0"/>
        <v>229</v>
      </c>
      <c r="T20" s="50">
        <f t="shared" si="4"/>
        <v>5.5812819887886909E-2</v>
      </c>
      <c r="U20" s="38"/>
      <c r="V20" s="49">
        <v>0</v>
      </c>
      <c r="W20" s="62">
        <f t="shared" si="5"/>
        <v>0</v>
      </c>
      <c r="X20" s="38"/>
      <c r="Y20" s="49">
        <v>2</v>
      </c>
      <c r="Z20" s="49">
        <v>1</v>
      </c>
      <c r="AA20" s="49">
        <v>3</v>
      </c>
      <c r="AB20" s="62">
        <f t="shared" si="6"/>
        <v>1.8749999999999999E-2</v>
      </c>
      <c r="AC20" s="38"/>
      <c r="AD20" s="49">
        <f t="shared" si="1"/>
        <v>232</v>
      </c>
      <c r="AE20" s="62">
        <f t="shared" si="7"/>
        <v>5.397859469520707E-2</v>
      </c>
      <c r="AF20" s="15"/>
      <c r="AG20" s="15"/>
      <c r="AI20" s="15"/>
      <c r="AJ20" s="16"/>
    </row>
    <row r="21" spans="1:36" ht="23.25" x14ac:dyDescent="0.35">
      <c r="A21" s="29" t="s">
        <v>27</v>
      </c>
      <c r="B21" s="33"/>
      <c r="C21" s="31">
        <v>9</v>
      </c>
      <c r="D21" s="31">
        <v>18</v>
      </c>
      <c r="E21" s="31">
        <v>9</v>
      </c>
      <c r="F21" s="31">
        <v>13</v>
      </c>
      <c r="G21" s="31">
        <v>6</v>
      </c>
      <c r="H21" s="31">
        <v>55</v>
      </c>
      <c r="I21" s="57">
        <f t="shared" si="2"/>
        <v>3.3971587399629403E-2</v>
      </c>
      <c r="J21" s="33"/>
      <c r="K21" s="31">
        <v>19</v>
      </c>
      <c r="L21" s="31">
        <v>21</v>
      </c>
      <c r="M21" s="31">
        <v>20</v>
      </c>
      <c r="N21" s="31">
        <v>18</v>
      </c>
      <c r="O21" s="31">
        <v>26</v>
      </c>
      <c r="P21" s="31">
        <v>104</v>
      </c>
      <c r="Q21" s="57">
        <f t="shared" si="3"/>
        <v>4.1867954911433171E-2</v>
      </c>
      <c r="R21" s="33"/>
      <c r="S21" s="31">
        <f t="shared" si="0"/>
        <v>159</v>
      </c>
      <c r="T21" s="32">
        <f t="shared" si="4"/>
        <v>3.8752132585912744E-2</v>
      </c>
      <c r="U21" s="33"/>
      <c r="V21" s="31">
        <v>3</v>
      </c>
      <c r="W21" s="57">
        <f t="shared" si="5"/>
        <v>8.5714285714285715E-2</v>
      </c>
      <c r="X21" s="33"/>
      <c r="Y21" s="31">
        <v>6</v>
      </c>
      <c r="Z21" s="31">
        <v>0</v>
      </c>
      <c r="AA21" s="31">
        <v>6</v>
      </c>
      <c r="AB21" s="57">
        <f t="shared" si="6"/>
        <v>3.7499999999999999E-2</v>
      </c>
      <c r="AC21" s="33"/>
      <c r="AD21" s="31">
        <f t="shared" si="1"/>
        <v>168</v>
      </c>
      <c r="AE21" s="57">
        <f t="shared" si="7"/>
        <v>3.9087947882736153E-2</v>
      </c>
      <c r="AF21" s="13"/>
      <c r="AG21" s="13"/>
      <c r="AI21" s="13"/>
      <c r="AJ21" s="14"/>
    </row>
    <row r="22" spans="1:36" ht="23.25" x14ac:dyDescent="0.35">
      <c r="A22" s="34" t="s">
        <v>28</v>
      </c>
      <c r="B22" s="38"/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58">
        <f t="shared" si="2"/>
        <v>0</v>
      </c>
      <c r="J22" s="38"/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58">
        <f t="shared" si="3"/>
        <v>0</v>
      </c>
      <c r="R22" s="38"/>
      <c r="S22" s="36">
        <f t="shared" si="0"/>
        <v>0</v>
      </c>
      <c r="T22" s="37">
        <f t="shared" si="4"/>
        <v>0</v>
      </c>
      <c r="U22" s="38"/>
      <c r="V22" s="36">
        <v>0</v>
      </c>
      <c r="W22" s="58">
        <f t="shared" si="5"/>
        <v>0</v>
      </c>
      <c r="X22" s="38"/>
      <c r="Y22" s="36">
        <v>0</v>
      </c>
      <c r="Z22" s="36">
        <v>0</v>
      </c>
      <c r="AA22" s="36">
        <v>0</v>
      </c>
      <c r="AB22" s="58">
        <f t="shared" si="6"/>
        <v>0</v>
      </c>
      <c r="AC22" s="38"/>
      <c r="AD22" s="36">
        <f t="shared" si="1"/>
        <v>0</v>
      </c>
      <c r="AE22" s="58">
        <f t="shared" si="7"/>
        <v>0</v>
      </c>
      <c r="AF22" s="15"/>
      <c r="AG22" s="15"/>
      <c r="AI22" s="15"/>
    </row>
    <row r="23" spans="1:36" ht="23.25" x14ac:dyDescent="0.35">
      <c r="A23" s="39" t="s">
        <v>29</v>
      </c>
      <c r="B23" s="38"/>
      <c r="C23" s="40">
        <v>0</v>
      </c>
      <c r="D23" s="40">
        <v>0</v>
      </c>
      <c r="E23" s="40">
        <v>2</v>
      </c>
      <c r="F23" s="40">
        <v>1</v>
      </c>
      <c r="G23" s="40">
        <v>1</v>
      </c>
      <c r="H23" s="40">
        <v>4</v>
      </c>
      <c r="I23" s="59">
        <f t="shared" si="2"/>
        <v>2.4706609017912293E-3</v>
      </c>
      <c r="J23" s="38"/>
      <c r="K23" s="40">
        <v>2</v>
      </c>
      <c r="L23" s="40">
        <v>0</v>
      </c>
      <c r="M23" s="40">
        <v>3</v>
      </c>
      <c r="N23" s="40">
        <v>1</v>
      </c>
      <c r="O23" s="40">
        <v>5</v>
      </c>
      <c r="P23" s="40">
        <v>11</v>
      </c>
      <c r="Q23" s="59">
        <f t="shared" si="3"/>
        <v>4.4283413848631237E-3</v>
      </c>
      <c r="R23" s="38"/>
      <c r="S23" s="40">
        <f t="shared" si="0"/>
        <v>15</v>
      </c>
      <c r="T23" s="41">
        <f t="shared" si="4"/>
        <v>3.6558615647087496E-3</v>
      </c>
      <c r="U23" s="38"/>
      <c r="V23" s="40">
        <v>0</v>
      </c>
      <c r="W23" s="59">
        <f t="shared" si="5"/>
        <v>0</v>
      </c>
      <c r="X23" s="38"/>
      <c r="Y23" s="40">
        <v>1</v>
      </c>
      <c r="Z23" s="40">
        <v>0</v>
      </c>
      <c r="AA23" s="40">
        <v>1</v>
      </c>
      <c r="AB23" s="59">
        <f t="shared" si="6"/>
        <v>6.2500000000000003E-3</v>
      </c>
      <c r="AC23" s="38"/>
      <c r="AD23" s="40">
        <f t="shared" si="1"/>
        <v>16</v>
      </c>
      <c r="AE23" s="59">
        <f t="shared" si="7"/>
        <v>3.7226617031177293E-3</v>
      </c>
      <c r="AF23" s="15"/>
      <c r="AG23" s="15"/>
      <c r="AI23" s="15"/>
      <c r="AJ23" s="16"/>
    </row>
    <row r="24" spans="1:36" ht="23.25" x14ac:dyDescent="0.35">
      <c r="A24" s="42" t="s">
        <v>30</v>
      </c>
      <c r="B24" s="38"/>
      <c r="C24" s="43">
        <v>4</v>
      </c>
      <c r="D24" s="43">
        <v>7</v>
      </c>
      <c r="E24" s="43">
        <v>3</v>
      </c>
      <c r="F24" s="43">
        <v>4</v>
      </c>
      <c r="G24" s="43">
        <v>0</v>
      </c>
      <c r="H24" s="43">
        <v>18</v>
      </c>
      <c r="I24" s="60">
        <f t="shared" si="2"/>
        <v>1.1117974058060531E-2</v>
      </c>
      <c r="J24" s="38"/>
      <c r="K24" s="43">
        <v>1</v>
      </c>
      <c r="L24" s="43">
        <v>4</v>
      </c>
      <c r="M24" s="43">
        <v>7</v>
      </c>
      <c r="N24" s="43">
        <v>5</v>
      </c>
      <c r="O24" s="43">
        <v>4</v>
      </c>
      <c r="P24" s="43">
        <v>21</v>
      </c>
      <c r="Q24" s="60">
        <f t="shared" si="3"/>
        <v>8.4541062801932361E-3</v>
      </c>
      <c r="R24" s="38"/>
      <c r="S24" s="43">
        <f t="shared" si="0"/>
        <v>39</v>
      </c>
      <c r="T24" s="44">
        <f t="shared" si="4"/>
        <v>9.5052400682427499E-3</v>
      </c>
      <c r="U24" s="38"/>
      <c r="V24" s="43">
        <v>3</v>
      </c>
      <c r="W24" s="60">
        <f t="shared" si="5"/>
        <v>8.5714285714285715E-2</v>
      </c>
      <c r="X24" s="38"/>
      <c r="Y24" s="43">
        <v>5</v>
      </c>
      <c r="Z24" s="43">
        <v>0</v>
      </c>
      <c r="AA24" s="43">
        <v>5</v>
      </c>
      <c r="AB24" s="60">
        <f t="shared" si="6"/>
        <v>3.125E-2</v>
      </c>
      <c r="AC24" s="38"/>
      <c r="AD24" s="43">
        <f t="shared" si="1"/>
        <v>47</v>
      </c>
      <c r="AE24" s="60">
        <f t="shared" si="7"/>
        <v>1.0935318752908329E-2</v>
      </c>
      <c r="AF24" s="15"/>
      <c r="AG24" s="15"/>
      <c r="AI24" s="15"/>
      <c r="AJ24" s="16"/>
    </row>
    <row r="25" spans="1:36" ht="23.25" x14ac:dyDescent="0.35">
      <c r="A25" s="39" t="s">
        <v>31</v>
      </c>
      <c r="B25" s="38"/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9">
        <f t="shared" si="2"/>
        <v>0</v>
      </c>
      <c r="J25" s="38"/>
      <c r="K25" s="40">
        <v>1</v>
      </c>
      <c r="L25" s="40">
        <v>1</v>
      </c>
      <c r="M25" s="40">
        <v>1</v>
      </c>
      <c r="N25" s="40">
        <v>2</v>
      </c>
      <c r="O25" s="40">
        <v>0</v>
      </c>
      <c r="P25" s="40">
        <v>5</v>
      </c>
      <c r="Q25" s="59">
        <f t="shared" si="3"/>
        <v>2.0128824476650562E-3</v>
      </c>
      <c r="R25" s="38"/>
      <c r="S25" s="40">
        <f t="shared" si="0"/>
        <v>5</v>
      </c>
      <c r="T25" s="41">
        <f t="shared" si="4"/>
        <v>1.2186205215695832E-3</v>
      </c>
      <c r="U25" s="38"/>
      <c r="V25" s="40">
        <v>0</v>
      </c>
      <c r="W25" s="59">
        <f t="shared" si="5"/>
        <v>0</v>
      </c>
      <c r="X25" s="38"/>
      <c r="Y25" s="40">
        <v>0</v>
      </c>
      <c r="Z25" s="40">
        <v>0</v>
      </c>
      <c r="AA25" s="40">
        <v>0</v>
      </c>
      <c r="AB25" s="59">
        <f t="shared" si="6"/>
        <v>0</v>
      </c>
      <c r="AC25" s="38"/>
      <c r="AD25" s="40">
        <f t="shared" si="1"/>
        <v>5</v>
      </c>
      <c r="AE25" s="59">
        <f t="shared" si="7"/>
        <v>1.1633317822242904E-3</v>
      </c>
      <c r="AF25" s="15"/>
      <c r="AG25" s="15"/>
      <c r="AI25" s="15"/>
    </row>
    <row r="26" spans="1:36" ht="23.25" x14ac:dyDescent="0.35">
      <c r="A26" s="48" t="s">
        <v>32</v>
      </c>
      <c r="B26" s="38"/>
      <c r="C26" s="49">
        <v>5</v>
      </c>
      <c r="D26" s="49">
        <v>11</v>
      </c>
      <c r="E26" s="49">
        <v>4</v>
      </c>
      <c r="F26" s="49">
        <v>8</v>
      </c>
      <c r="G26" s="49">
        <v>5</v>
      </c>
      <c r="H26" s="49">
        <v>33</v>
      </c>
      <c r="I26" s="62">
        <f t="shared" si="2"/>
        <v>2.0382952439777641E-2</v>
      </c>
      <c r="J26" s="38"/>
      <c r="K26" s="49">
        <v>15</v>
      </c>
      <c r="L26" s="49">
        <v>16</v>
      </c>
      <c r="M26" s="49">
        <v>9</v>
      </c>
      <c r="N26" s="49">
        <v>10</v>
      </c>
      <c r="O26" s="49">
        <v>17</v>
      </c>
      <c r="P26" s="49">
        <v>67</v>
      </c>
      <c r="Q26" s="62">
        <f t="shared" si="3"/>
        <v>2.6972624798711754E-2</v>
      </c>
      <c r="R26" s="38"/>
      <c r="S26" s="49">
        <f t="shared" si="0"/>
        <v>100</v>
      </c>
      <c r="T26" s="50">
        <f t="shared" si="4"/>
        <v>2.4372410431391666E-2</v>
      </c>
      <c r="U26" s="38"/>
      <c r="V26" s="49">
        <v>0</v>
      </c>
      <c r="W26" s="62">
        <f t="shared" si="5"/>
        <v>0</v>
      </c>
      <c r="X26" s="38"/>
      <c r="Y26" s="49">
        <v>0</v>
      </c>
      <c r="Z26" s="49">
        <v>0</v>
      </c>
      <c r="AA26" s="49">
        <v>0</v>
      </c>
      <c r="AB26" s="62">
        <f t="shared" si="6"/>
        <v>0</v>
      </c>
      <c r="AC26" s="38"/>
      <c r="AD26" s="49">
        <f t="shared" si="1"/>
        <v>100</v>
      </c>
      <c r="AE26" s="62">
        <f t="shared" si="7"/>
        <v>2.3266635644485806E-2</v>
      </c>
      <c r="AF26" s="15"/>
      <c r="AG26" s="15"/>
      <c r="AI26" s="15"/>
    </row>
    <row r="27" spans="1:36" ht="23.25" x14ac:dyDescent="0.35">
      <c r="A27" s="29" t="s">
        <v>33</v>
      </c>
      <c r="B27" s="33"/>
      <c r="C27" s="31">
        <v>61</v>
      </c>
      <c r="D27" s="31">
        <v>67</v>
      </c>
      <c r="E27" s="31">
        <v>50</v>
      </c>
      <c r="F27" s="31">
        <v>79</v>
      </c>
      <c r="G27" s="31">
        <v>27</v>
      </c>
      <c r="H27" s="31">
        <v>284</v>
      </c>
      <c r="I27" s="57">
        <f t="shared" si="2"/>
        <v>0.17541692402717726</v>
      </c>
      <c r="J27" s="33"/>
      <c r="K27" s="31">
        <v>98</v>
      </c>
      <c r="L27" s="31">
        <v>128</v>
      </c>
      <c r="M27" s="31">
        <v>133</v>
      </c>
      <c r="N27" s="31">
        <v>174</v>
      </c>
      <c r="O27" s="31">
        <v>198</v>
      </c>
      <c r="P27" s="31">
        <v>731</v>
      </c>
      <c r="Q27" s="57">
        <f t="shared" si="3"/>
        <v>0.29428341384863121</v>
      </c>
      <c r="R27" s="33"/>
      <c r="S27" s="31">
        <f t="shared" si="0"/>
        <v>1015</v>
      </c>
      <c r="T27" s="32">
        <f t="shared" si="4"/>
        <v>0.2473799658786254</v>
      </c>
      <c r="U27" s="33"/>
      <c r="V27" s="31">
        <v>0</v>
      </c>
      <c r="W27" s="57">
        <f t="shared" si="5"/>
        <v>0</v>
      </c>
      <c r="X27" s="33"/>
      <c r="Y27" s="31">
        <v>0</v>
      </c>
      <c r="Z27" s="31">
        <v>0</v>
      </c>
      <c r="AA27" s="31">
        <v>0</v>
      </c>
      <c r="AB27" s="57">
        <f t="shared" si="6"/>
        <v>0</v>
      </c>
      <c r="AC27" s="33"/>
      <c r="AD27" s="31">
        <f t="shared" si="1"/>
        <v>1015</v>
      </c>
      <c r="AE27" s="57">
        <f t="shared" si="7"/>
        <v>0.23615635179153094</v>
      </c>
      <c r="AF27" s="13"/>
      <c r="AG27" s="13"/>
      <c r="AI27" s="13"/>
    </row>
    <row r="28" spans="1:36" ht="23.25" x14ac:dyDescent="0.35">
      <c r="A28" s="34" t="s">
        <v>34</v>
      </c>
      <c r="B28" s="38"/>
      <c r="C28" s="36">
        <v>40</v>
      </c>
      <c r="D28" s="36">
        <v>53</v>
      </c>
      <c r="E28" s="36">
        <v>36</v>
      </c>
      <c r="F28" s="36">
        <v>50</v>
      </c>
      <c r="G28" s="36">
        <v>22</v>
      </c>
      <c r="H28" s="36">
        <v>201</v>
      </c>
      <c r="I28" s="58">
        <f t="shared" si="2"/>
        <v>0.12415071031500927</v>
      </c>
      <c r="J28" s="38"/>
      <c r="K28" s="36">
        <v>68</v>
      </c>
      <c r="L28" s="36">
        <v>97</v>
      </c>
      <c r="M28" s="36">
        <v>107</v>
      </c>
      <c r="N28" s="36">
        <v>128</v>
      </c>
      <c r="O28" s="36">
        <v>151</v>
      </c>
      <c r="P28" s="36">
        <v>551</v>
      </c>
      <c r="Q28" s="58">
        <f t="shared" si="3"/>
        <v>0.22181964573268922</v>
      </c>
      <c r="R28" s="38"/>
      <c r="S28" s="36">
        <f t="shared" si="0"/>
        <v>752</v>
      </c>
      <c r="T28" s="37">
        <f t="shared" si="4"/>
        <v>0.18328052644406531</v>
      </c>
      <c r="U28" s="38"/>
      <c r="V28" s="36">
        <v>0</v>
      </c>
      <c r="W28" s="58">
        <f t="shared" si="5"/>
        <v>0</v>
      </c>
      <c r="X28" s="38"/>
      <c r="Y28" s="36">
        <v>0</v>
      </c>
      <c r="Z28" s="36">
        <v>0</v>
      </c>
      <c r="AA28" s="36">
        <v>0</v>
      </c>
      <c r="AB28" s="58">
        <f t="shared" si="6"/>
        <v>0</v>
      </c>
      <c r="AC28" s="38"/>
      <c r="AD28" s="36">
        <f t="shared" si="1"/>
        <v>752</v>
      </c>
      <c r="AE28" s="58">
        <f t="shared" si="7"/>
        <v>0.17496510004653326</v>
      </c>
      <c r="AF28" s="15"/>
      <c r="AG28" s="15"/>
      <c r="AI28" s="15"/>
    </row>
    <row r="29" spans="1:36" ht="23.25" x14ac:dyDescent="0.35">
      <c r="A29" s="39" t="s">
        <v>35</v>
      </c>
      <c r="B29" s="38"/>
      <c r="C29" s="40">
        <v>12</v>
      </c>
      <c r="D29" s="40">
        <v>11</v>
      </c>
      <c r="E29" s="40">
        <v>7</v>
      </c>
      <c r="F29" s="40">
        <v>15</v>
      </c>
      <c r="G29" s="40">
        <v>1</v>
      </c>
      <c r="H29" s="40">
        <v>46</v>
      </c>
      <c r="I29" s="59">
        <f t="shared" si="2"/>
        <v>2.8412600370599134E-2</v>
      </c>
      <c r="J29" s="38"/>
      <c r="K29" s="40">
        <v>19</v>
      </c>
      <c r="L29" s="40">
        <v>15</v>
      </c>
      <c r="M29" s="40">
        <v>13</v>
      </c>
      <c r="N29" s="40">
        <v>25</v>
      </c>
      <c r="O29" s="40">
        <v>26</v>
      </c>
      <c r="P29" s="40">
        <v>98</v>
      </c>
      <c r="Q29" s="59">
        <f t="shared" si="3"/>
        <v>3.9452495974235106E-2</v>
      </c>
      <c r="R29" s="38"/>
      <c r="S29" s="40">
        <f t="shared" si="0"/>
        <v>144</v>
      </c>
      <c r="T29" s="41">
        <f t="shared" si="4"/>
        <v>3.5096271021203995E-2</v>
      </c>
      <c r="U29" s="38"/>
      <c r="V29" s="40">
        <v>0</v>
      </c>
      <c r="W29" s="59">
        <f t="shared" si="5"/>
        <v>0</v>
      </c>
      <c r="X29" s="38"/>
      <c r="Y29" s="40">
        <v>0</v>
      </c>
      <c r="Z29" s="40">
        <v>0</v>
      </c>
      <c r="AA29" s="40">
        <v>0</v>
      </c>
      <c r="AB29" s="59">
        <f t="shared" si="6"/>
        <v>0</v>
      </c>
      <c r="AC29" s="38"/>
      <c r="AD29" s="40">
        <f t="shared" si="1"/>
        <v>144</v>
      </c>
      <c r="AE29" s="59">
        <f t="shared" si="7"/>
        <v>3.3503955328059561E-2</v>
      </c>
      <c r="AF29" s="15"/>
      <c r="AG29" s="15"/>
      <c r="AI29" s="15"/>
    </row>
    <row r="30" spans="1:36" ht="23.25" x14ac:dyDescent="0.35">
      <c r="A30" s="42" t="s">
        <v>36</v>
      </c>
      <c r="B30" s="38"/>
      <c r="C30" s="43">
        <v>3</v>
      </c>
      <c r="D30" s="43">
        <v>0</v>
      </c>
      <c r="E30" s="43">
        <v>2</v>
      </c>
      <c r="F30" s="43">
        <v>8</v>
      </c>
      <c r="G30" s="43">
        <v>0</v>
      </c>
      <c r="H30" s="43">
        <v>13</v>
      </c>
      <c r="I30" s="60">
        <f t="shared" si="2"/>
        <v>8.0296479308214954E-3</v>
      </c>
      <c r="J30" s="38"/>
      <c r="K30" s="43">
        <v>5</v>
      </c>
      <c r="L30" s="43">
        <v>6</v>
      </c>
      <c r="M30" s="43">
        <v>8</v>
      </c>
      <c r="N30" s="43">
        <v>6</v>
      </c>
      <c r="O30" s="43">
        <v>10</v>
      </c>
      <c r="P30" s="43">
        <v>35</v>
      </c>
      <c r="Q30" s="60">
        <f t="shared" si="3"/>
        <v>1.4090177133655395E-2</v>
      </c>
      <c r="R30" s="38"/>
      <c r="S30" s="43">
        <f t="shared" si="0"/>
        <v>48</v>
      </c>
      <c r="T30" s="44">
        <f t="shared" si="4"/>
        <v>1.1698757007068E-2</v>
      </c>
      <c r="U30" s="38"/>
      <c r="V30" s="43">
        <v>0</v>
      </c>
      <c r="W30" s="60">
        <f t="shared" si="5"/>
        <v>0</v>
      </c>
      <c r="X30" s="38"/>
      <c r="Y30" s="43">
        <v>0</v>
      </c>
      <c r="Z30" s="43">
        <v>0</v>
      </c>
      <c r="AA30" s="43">
        <v>0</v>
      </c>
      <c r="AB30" s="60">
        <f t="shared" si="6"/>
        <v>0</v>
      </c>
      <c r="AC30" s="38"/>
      <c r="AD30" s="43">
        <f t="shared" si="1"/>
        <v>48</v>
      </c>
      <c r="AE30" s="60">
        <f t="shared" si="7"/>
        <v>1.1167985109353188E-2</v>
      </c>
      <c r="AF30" s="15"/>
      <c r="AG30" s="15"/>
      <c r="AI30" s="15"/>
    </row>
    <row r="31" spans="1:36" ht="23.25" x14ac:dyDescent="0.35">
      <c r="A31" s="45" t="s">
        <v>37</v>
      </c>
      <c r="B31" s="38"/>
      <c r="C31" s="46">
        <v>6</v>
      </c>
      <c r="D31" s="46">
        <v>3</v>
      </c>
      <c r="E31" s="46">
        <v>5</v>
      </c>
      <c r="F31" s="46">
        <v>6</v>
      </c>
      <c r="G31" s="46">
        <v>4</v>
      </c>
      <c r="H31" s="46">
        <v>24</v>
      </c>
      <c r="I31" s="61">
        <f t="shared" si="2"/>
        <v>1.4823965410747375E-2</v>
      </c>
      <c r="J31" s="38"/>
      <c r="K31" s="46">
        <v>6</v>
      </c>
      <c r="L31" s="46">
        <v>10</v>
      </c>
      <c r="M31" s="46">
        <v>5</v>
      </c>
      <c r="N31" s="46">
        <v>15</v>
      </c>
      <c r="O31" s="46">
        <v>11</v>
      </c>
      <c r="P31" s="46">
        <v>47</v>
      </c>
      <c r="Q31" s="61">
        <f t="shared" si="3"/>
        <v>1.8921095008051531E-2</v>
      </c>
      <c r="R31" s="38"/>
      <c r="S31" s="46">
        <f t="shared" si="0"/>
        <v>71</v>
      </c>
      <c r="T31" s="47">
        <f t="shared" si="4"/>
        <v>1.7304411406288082E-2</v>
      </c>
      <c r="U31" s="38"/>
      <c r="V31" s="46">
        <v>0</v>
      </c>
      <c r="W31" s="61">
        <f t="shared" si="5"/>
        <v>0</v>
      </c>
      <c r="X31" s="38"/>
      <c r="Y31" s="46">
        <v>0</v>
      </c>
      <c r="Z31" s="46">
        <v>0</v>
      </c>
      <c r="AA31" s="46">
        <v>0</v>
      </c>
      <c r="AB31" s="61">
        <f t="shared" si="6"/>
        <v>0</v>
      </c>
      <c r="AC31" s="38"/>
      <c r="AD31" s="46">
        <f t="shared" si="1"/>
        <v>71</v>
      </c>
      <c r="AE31" s="61">
        <f t="shared" si="7"/>
        <v>1.6519311307584925E-2</v>
      </c>
      <c r="AF31" s="15"/>
      <c r="AG31" s="15"/>
      <c r="AI31" s="15"/>
    </row>
    <row r="32" spans="1:36" ht="23.25" x14ac:dyDescent="0.35">
      <c r="A32" s="29" t="s">
        <v>38</v>
      </c>
      <c r="B32" s="33"/>
      <c r="C32" s="31">
        <v>3</v>
      </c>
      <c r="D32" s="31">
        <v>4</v>
      </c>
      <c r="E32" s="31">
        <v>3</v>
      </c>
      <c r="F32" s="31">
        <v>7</v>
      </c>
      <c r="G32" s="31">
        <v>4</v>
      </c>
      <c r="H32" s="31">
        <v>21</v>
      </c>
      <c r="I32" s="57">
        <f t="shared" si="2"/>
        <v>1.2970969734403953E-2</v>
      </c>
      <c r="J32" s="33"/>
      <c r="K32" s="31">
        <v>3</v>
      </c>
      <c r="L32" s="31">
        <v>1</v>
      </c>
      <c r="M32" s="31">
        <v>7</v>
      </c>
      <c r="N32" s="31">
        <v>5</v>
      </c>
      <c r="O32" s="31">
        <v>5</v>
      </c>
      <c r="P32" s="31">
        <v>21</v>
      </c>
      <c r="Q32" s="57">
        <f t="shared" si="3"/>
        <v>8.4541062801932361E-3</v>
      </c>
      <c r="R32" s="33"/>
      <c r="S32" s="31">
        <f t="shared" si="0"/>
        <v>42</v>
      </c>
      <c r="T32" s="32">
        <f t="shared" si="4"/>
        <v>1.0236412381184499E-2</v>
      </c>
      <c r="U32" s="33"/>
      <c r="V32" s="31">
        <v>0</v>
      </c>
      <c r="W32" s="57">
        <f t="shared" si="5"/>
        <v>0</v>
      </c>
      <c r="X32" s="33"/>
      <c r="Y32" s="31">
        <v>0</v>
      </c>
      <c r="Z32" s="31">
        <v>0</v>
      </c>
      <c r="AA32" s="31">
        <v>0</v>
      </c>
      <c r="AB32" s="57">
        <f t="shared" si="6"/>
        <v>0</v>
      </c>
      <c r="AC32" s="33"/>
      <c r="AD32" s="31">
        <f t="shared" si="1"/>
        <v>42</v>
      </c>
      <c r="AE32" s="57">
        <f t="shared" si="7"/>
        <v>9.7719869706840382E-3</v>
      </c>
      <c r="AF32" s="13"/>
      <c r="AG32" s="13"/>
      <c r="AI32" s="13"/>
    </row>
    <row r="33" spans="1:36" ht="23.25" x14ac:dyDescent="0.35">
      <c r="A33" s="34" t="s">
        <v>39</v>
      </c>
      <c r="B33" s="38"/>
      <c r="C33" s="36">
        <v>0</v>
      </c>
      <c r="D33" s="36">
        <v>1</v>
      </c>
      <c r="E33" s="36">
        <v>0</v>
      </c>
      <c r="F33" s="36">
        <v>0</v>
      </c>
      <c r="G33" s="36">
        <v>1</v>
      </c>
      <c r="H33" s="36">
        <v>2</v>
      </c>
      <c r="I33" s="58">
        <f t="shared" si="2"/>
        <v>1.2353304508956147E-3</v>
      </c>
      <c r="J33" s="38"/>
      <c r="K33" s="36">
        <v>0</v>
      </c>
      <c r="L33" s="36">
        <v>1</v>
      </c>
      <c r="M33" s="36">
        <v>1</v>
      </c>
      <c r="N33" s="36">
        <v>1</v>
      </c>
      <c r="O33" s="36">
        <v>1</v>
      </c>
      <c r="P33" s="36">
        <v>4</v>
      </c>
      <c r="Q33" s="58">
        <f t="shared" si="3"/>
        <v>1.6103059581320451E-3</v>
      </c>
      <c r="R33" s="38"/>
      <c r="S33" s="36">
        <f t="shared" si="0"/>
        <v>6</v>
      </c>
      <c r="T33" s="37">
        <f t="shared" si="4"/>
        <v>1.4623446258834999E-3</v>
      </c>
      <c r="U33" s="38"/>
      <c r="V33" s="36">
        <v>0</v>
      </c>
      <c r="W33" s="58">
        <f t="shared" si="5"/>
        <v>0</v>
      </c>
      <c r="X33" s="38"/>
      <c r="Y33" s="36">
        <v>0</v>
      </c>
      <c r="Z33" s="36">
        <v>0</v>
      </c>
      <c r="AA33" s="36">
        <v>0</v>
      </c>
      <c r="AB33" s="58">
        <f t="shared" si="6"/>
        <v>0</v>
      </c>
      <c r="AC33" s="38"/>
      <c r="AD33" s="36">
        <f t="shared" si="1"/>
        <v>6</v>
      </c>
      <c r="AE33" s="58">
        <f t="shared" si="7"/>
        <v>1.3959981386691485E-3</v>
      </c>
      <c r="AF33" s="15"/>
      <c r="AG33" s="15"/>
      <c r="AI33" s="15"/>
    </row>
    <row r="34" spans="1:36" ht="23.25" x14ac:dyDescent="0.35">
      <c r="A34" s="39" t="s">
        <v>40</v>
      </c>
      <c r="B34" s="38"/>
      <c r="C34" s="40">
        <v>0</v>
      </c>
      <c r="D34" s="40">
        <v>0</v>
      </c>
      <c r="E34" s="40">
        <v>1</v>
      </c>
      <c r="F34" s="40">
        <v>1</v>
      </c>
      <c r="G34" s="40">
        <v>0</v>
      </c>
      <c r="H34" s="40">
        <v>2</v>
      </c>
      <c r="I34" s="59">
        <f t="shared" si="2"/>
        <v>1.2353304508956147E-3</v>
      </c>
      <c r="J34" s="38"/>
      <c r="K34" s="40">
        <v>1</v>
      </c>
      <c r="L34" s="40">
        <v>0</v>
      </c>
      <c r="M34" s="40">
        <v>1</v>
      </c>
      <c r="N34" s="40">
        <v>1</v>
      </c>
      <c r="O34" s="40">
        <v>0</v>
      </c>
      <c r="P34" s="40">
        <v>3</v>
      </c>
      <c r="Q34" s="59">
        <f t="shared" si="3"/>
        <v>1.2077294685990338E-3</v>
      </c>
      <c r="R34" s="38"/>
      <c r="S34" s="40">
        <f t="shared" si="0"/>
        <v>5</v>
      </c>
      <c r="T34" s="41">
        <f t="shared" si="4"/>
        <v>1.2186205215695832E-3</v>
      </c>
      <c r="U34" s="38"/>
      <c r="V34" s="40">
        <v>0</v>
      </c>
      <c r="W34" s="59">
        <f t="shared" si="5"/>
        <v>0</v>
      </c>
      <c r="X34" s="38"/>
      <c r="Y34" s="40">
        <v>0</v>
      </c>
      <c r="Z34" s="40">
        <v>0</v>
      </c>
      <c r="AA34" s="40">
        <v>0</v>
      </c>
      <c r="AB34" s="59">
        <f t="shared" si="6"/>
        <v>0</v>
      </c>
      <c r="AC34" s="38"/>
      <c r="AD34" s="40">
        <f t="shared" si="1"/>
        <v>5</v>
      </c>
      <c r="AE34" s="59">
        <f t="shared" si="7"/>
        <v>1.1633317822242904E-3</v>
      </c>
      <c r="AF34" s="15"/>
      <c r="AG34" s="15"/>
      <c r="AI34" s="15"/>
    </row>
    <row r="35" spans="1:36" ht="23.25" x14ac:dyDescent="0.35">
      <c r="A35" s="42" t="s">
        <v>41</v>
      </c>
      <c r="B35" s="38"/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60">
        <f t="shared" si="2"/>
        <v>0</v>
      </c>
      <c r="J35" s="38"/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60">
        <f t="shared" si="3"/>
        <v>0</v>
      </c>
      <c r="R35" s="38"/>
      <c r="S35" s="43">
        <f t="shared" si="0"/>
        <v>0</v>
      </c>
      <c r="T35" s="44">
        <f t="shared" si="4"/>
        <v>0</v>
      </c>
      <c r="U35" s="38"/>
      <c r="V35" s="43">
        <v>0</v>
      </c>
      <c r="W35" s="60">
        <f t="shared" si="5"/>
        <v>0</v>
      </c>
      <c r="X35" s="38"/>
      <c r="Y35" s="43">
        <v>0</v>
      </c>
      <c r="Z35" s="43">
        <v>0</v>
      </c>
      <c r="AA35" s="43">
        <v>0</v>
      </c>
      <c r="AB35" s="60">
        <f t="shared" si="6"/>
        <v>0</v>
      </c>
      <c r="AC35" s="38"/>
      <c r="AD35" s="43">
        <f t="shared" si="1"/>
        <v>0</v>
      </c>
      <c r="AE35" s="60">
        <f t="shared" si="7"/>
        <v>0</v>
      </c>
      <c r="AF35" s="15"/>
      <c r="AG35" s="15"/>
      <c r="AI35" s="15"/>
    </row>
    <row r="36" spans="1:36" ht="23.25" x14ac:dyDescent="0.35">
      <c r="A36" s="39" t="s">
        <v>42</v>
      </c>
      <c r="B36" s="38"/>
      <c r="C36" s="40">
        <v>1</v>
      </c>
      <c r="D36" s="40">
        <v>0</v>
      </c>
      <c r="E36" s="40">
        <v>0</v>
      </c>
      <c r="F36" s="40">
        <v>1</v>
      </c>
      <c r="G36" s="40">
        <v>0</v>
      </c>
      <c r="H36" s="40">
        <v>2</v>
      </c>
      <c r="I36" s="59">
        <f t="shared" si="2"/>
        <v>1.2353304508956147E-3</v>
      </c>
      <c r="J36" s="38"/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59">
        <f t="shared" si="3"/>
        <v>0</v>
      </c>
      <c r="R36" s="38"/>
      <c r="S36" s="40">
        <f t="shared" si="0"/>
        <v>2</v>
      </c>
      <c r="T36" s="41">
        <f t="shared" si="4"/>
        <v>4.874482086278333E-4</v>
      </c>
      <c r="U36" s="38"/>
      <c r="V36" s="40">
        <v>0</v>
      </c>
      <c r="W36" s="59">
        <f t="shared" si="5"/>
        <v>0</v>
      </c>
      <c r="X36" s="38"/>
      <c r="Y36" s="40">
        <v>0</v>
      </c>
      <c r="Z36" s="40">
        <v>0</v>
      </c>
      <c r="AA36" s="40">
        <v>0</v>
      </c>
      <c r="AB36" s="59">
        <f t="shared" si="6"/>
        <v>0</v>
      </c>
      <c r="AC36" s="38"/>
      <c r="AD36" s="40">
        <f t="shared" si="1"/>
        <v>2</v>
      </c>
      <c r="AE36" s="59">
        <f t="shared" si="7"/>
        <v>4.6533271288971617E-4</v>
      </c>
      <c r="AF36" s="15"/>
      <c r="AG36" s="15"/>
      <c r="AI36" s="15"/>
    </row>
    <row r="37" spans="1:36" ht="23.25" x14ac:dyDescent="0.35">
      <c r="A37" s="42" t="s">
        <v>43</v>
      </c>
      <c r="B37" s="38"/>
      <c r="C37" s="43">
        <v>2</v>
      </c>
      <c r="D37" s="43">
        <v>3</v>
      </c>
      <c r="E37" s="43">
        <v>2</v>
      </c>
      <c r="F37" s="43">
        <v>5</v>
      </c>
      <c r="G37" s="43">
        <v>3</v>
      </c>
      <c r="H37" s="43">
        <v>15</v>
      </c>
      <c r="I37" s="60">
        <f t="shared" si="2"/>
        <v>9.2649783817171094E-3</v>
      </c>
      <c r="J37" s="38"/>
      <c r="K37" s="43">
        <v>2</v>
      </c>
      <c r="L37" s="43">
        <v>0</v>
      </c>
      <c r="M37" s="43">
        <v>5</v>
      </c>
      <c r="N37" s="43">
        <v>3</v>
      </c>
      <c r="O37" s="43">
        <v>4</v>
      </c>
      <c r="P37" s="43">
        <v>14</v>
      </c>
      <c r="Q37" s="60">
        <f t="shared" si="3"/>
        <v>5.6360708534621577E-3</v>
      </c>
      <c r="R37" s="38"/>
      <c r="S37" s="43">
        <f t="shared" si="0"/>
        <v>29</v>
      </c>
      <c r="T37" s="44">
        <f t="shared" si="4"/>
        <v>7.0679990251035826E-3</v>
      </c>
      <c r="U37" s="38"/>
      <c r="V37" s="43">
        <v>0</v>
      </c>
      <c r="W37" s="60">
        <f t="shared" si="5"/>
        <v>0</v>
      </c>
      <c r="X37" s="38"/>
      <c r="Y37" s="43">
        <v>0</v>
      </c>
      <c r="Z37" s="43">
        <v>0</v>
      </c>
      <c r="AA37" s="43">
        <v>0</v>
      </c>
      <c r="AB37" s="60">
        <f t="shared" si="6"/>
        <v>0</v>
      </c>
      <c r="AC37" s="38"/>
      <c r="AD37" s="43">
        <f t="shared" si="1"/>
        <v>29</v>
      </c>
      <c r="AE37" s="60">
        <f t="shared" si="7"/>
        <v>6.7473243369008838E-3</v>
      </c>
      <c r="AF37" s="15"/>
      <c r="AG37" s="15"/>
      <c r="AI37" s="15"/>
    </row>
    <row r="38" spans="1:36" ht="23.25" x14ac:dyDescent="0.35">
      <c r="A38" s="39" t="s">
        <v>44</v>
      </c>
      <c r="B38" s="38"/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59">
        <f t="shared" si="2"/>
        <v>0</v>
      </c>
      <c r="J38" s="38"/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59">
        <f t="shared" si="3"/>
        <v>0</v>
      </c>
      <c r="R38" s="38"/>
      <c r="S38" s="40">
        <f t="shared" si="0"/>
        <v>0</v>
      </c>
      <c r="T38" s="41">
        <f t="shared" si="4"/>
        <v>0</v>
      </c>
      <c r="U38" s="38"/>
      <c r="V38" s="40">
        <v>0</v>
      </c>
      <c r="W38" s="59">
        <f t="shared" si="5"/>
        <v>0</v>
      </c>
      <c r="X38" s="38"/>
      <c r="Y38" s="40">
        <v>0</v>
      </c>
      <c r="Z38" s="40">
        <v>0</v>
      </c>
      <c r="AA38" s="40">
        <v>0</v>
      </c>
      <c r="AB38" s="59">
        <f t="shared" si="6"/>
        <v>0</v>
      </c>
      <c r="AC38" s="38"/>
      <c r="AD38" s="40">
        <f t="shared" si="1"/>
        <v>0</v>
      </c>
      <c r="AE38" s="59">
        <f t="shared" si="7"/>
        <v>0</v>
      </c>
      <c r="AF38" s="15"/>
      <c r="AG38" s="15"/>
      <c r="AI38" s="15"/>
    </row>
    <row r="39" spans="1:36" ht="23.25" x14ac:dyDescent="0.35">
      <c r="A39" s="48" t="s">
        <v>45</v>
      </c>
      <c r="B39" s="38"/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62">
        <f t="shared" si="2"/>
        <v>0</v>
      </c>
      <c r="J39" s="38"/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62">
        <f t="shared" si="3"/>
        <v>0</v>
      </c>
      <c r="R39" s="38"/>
      <c r="S39" s="49">
        <f t="shared" si="0"/>
        <v>0</v>
      </c>
      <c r="T39" s="50">
        <f t="shared" si="4"/>
        <v>0</v>
      </c>
      <c r="U39" s="38"/>
      <c r="V39" s="49">
        <v>0</v>
      </c>
      <c r="W39" s="62">
        <f t="shared" si="5"/>
        <v>0</v>
      </c>
      <c r="X39" s="38"/>
      <c r="Y39" s="49">
        <v>0</v>
      </c>
      <c r="Z39" s="49">
        <v>0</v>
      </c>
      <c r="AA39" s="49">
        <v>0</v>
      </c>
      <c r="AB39" s="62">
        <f t="shared" si="6"/>
        <v>0</v>
      </c>
      <c r="AC39" s="38"/>
      <c r="AD39" s="49">
        <f t="shared" si="1"/>
        <v>0</v>
      </c>
      <c r="AE39" s="62">
        <f t="shared" si="7"/>
        <v>0</v>
      </c>
      <c r="AF39" s="15"/>
      <c r="AG39" s="15"/>
      <c r="AI39" s="15"/>
    </row>
    <row r="40" spans="1:36" ht="23.25" x14ac:dyDescent="0.35">
      <c r="A40" s="29" t="s">
        <v>46</v>
      </c>
      <c r="B40" s="33"/>
      <c r="C40" s="31">
        <v>52</v>
      </c>
      <c r="D40" s="31">
        <v>55</v>
      </c>
      <c r="E40" s="31">
        <v>43</v>
      </c>
      <c r="F40" s="31">
        <v>65</v>
      </c>
      <c r="G40" s="31">
        <v>27</v>
      </c>
      <c r="H40" s="31">
        <v>242</v>
      </c>
      <c r="I40" s="57">
        <f t="shared" si="2"/>
        <v>0.14947498455836936</v>
      </c>
      <c r="J40" s="33"/>
      <c r="K40" s="31">
        <v>74</v>
      </c>
      <c r="L40" s="31">
        <v>69</v>
      </c>
      <c r="M40" s="31">
        <v>94</v>
      </c>
      <c r="N40" s="31">
        <v>105</v>
      </c>
      <c r="O40" s="31">
        <v>85</v>
      </c>
      <c r="P40" s="31">
        <v>427</v>
      </c>
      <c r="Q40" s="57">
        <f t="shared" si="3"/>
        <v>0.1719001610305958</v>
      </c>
      <c r="R40" s="33"/>
      <c r="S40" s="31">
        <f t="shared" si="0"/>
        <v>669</v>
      </c>
      <c r="T40" s="32">
        <f t="shared" si="4"/>
        <v>0.16305142578601023</v>
      </c>
      <c r="U40" s="33"/>
      <c r="V40" s="31">
        <v>0</v>
      </c>
      <c r="W40" s="57">
        <f t="shared" si="5"/>
        <v>0</v>
      </c>
      <c r="X40" s="33"/>
      <c r="Y40" s="31">
        <v>15</v>
      </c>
      <c r="Z40" s="31">
        <v>5</v>
      </c>
      <c r="AA40" s="31">
        <v>20</v>
      </c>
      <c r="AB40" s="57">
        <f t="shared" si="6"/>
        <v>0.125</v>
      </c>
      <c r="AC40" s="33"/>
      <c r="AD40" s="31">
        <f t="shared" si="1"/>
        <v>689</v>
      </c>
      <c r="AE40" s="57">
        <f t="shared" si="7"/>
        <v>0.16030711959050722</v>
      </c>
      <c r="AF40" s="13"/>
      <c r="AG40" s="13"/>
      <c r="AI40" s="13"/>
      <c r="AJ40" s="14"/>
    </row>
    <row r="41" spans="1:36" ht="23.25" x14ac:dyDescent="0.35">
      <c r="A41" s="34" t="s">
        <v>47</v>
      </c>
      <c r="B41" s="38"/>
      <c r="C41" s="36">
        <v>3</v>
      </c>
      <c r="D41" s="36">
        <v>8</v>
      </c>
      <c r="E41" s="36">
        <v>3</v>
      </c>
      <c r="F41" s="36">
        <v>5</v>
      </c>
      <c r="G41" s="36">
        <v>4</v>
      </c>
      <c r="H41" s="36">
        <v>23</v>
      </c>
      <c r="I41" s="58">
        <f t="shared" si="2"/>
        <v>1.4206300185299567E-2</v>
      </c>
      <c r="J41" s="38"/>
      <c r="K41" s="36">
        <v>16</v>
      </c>
      <c r="L41" s="36">
        <v>16</v>
      </c>
      <c r="M41" s="36">
        <v>18</v>
      </c>
      <c r="N41" s="36">
        <v>27</v>
      </c>
      <c r="O41" s="36">
        <v>15</v>
      </c>
      <c r="P41" s="36">
        <v>92</v>
      </c>
      <c r="Q41" s="58">
        <f t="shared" si="3"/>
        <v>3.7037037037037035E-2</v>
      </c>
      <c r="R41" s="38"/>
      <c r="S41" s="36">
        <f t="shared" si="0"/>
        <v>115</v>
      </c>
      <c r="T41" s="37">
        <f t="shared" si="4"/>
        <v>2.8028271996100414E-2</v>
      </c>
      <c r="U41" s="38"/>
      <c r="V41" s="36">
        <v>0</v>
      </c>
      <c r="W41" s="58">
        <f t="shared" si="5"/>
        <v>0</v>
      </c>
      <c r="X41" s="38"/>
      <c r="Y41" s="36">
        <v>0</v>
      </c>
      <c r="Z41" s="36">
        <v>0</v>
      </c>
      <c r="AA41" s="36">
        <v>0</v>
      </c>
      <c r="AB41" s="58">
        <f t="shared" si="6"/>
        <v>0</v>
      </c>
      <c r="AC41" s="38"/>
      <c r="AD41" s="36">
        <f t="shared" si="1"/>
        <v>115</v>
      </c>
      <c r="AE41" s="58">
        <f t="shared" si="7"/>
        <v>2.6756630991158679E-2</v>
      </c>
      <c r="AF41" s="15"/>
      <c r="AG41" s="15"/>
      <c r="AI41" s="15"/>
    </row>
    <row r="42" spans="1:36" ht="23.25" x14ac:dyDescent="0.35">
      <c r="A42" s="39" t="s">
        <v>48</v>
      </c>
      <c r="B42" s="38"/>
      <c r="C42" s="40">
        <v>3</v>
      </c>
      <c r="D42" s="40">
        <v>0</v>
      </c>
      <c r="E42" s="40">
        <v>5</v>
      </c>
      <c r="F42" s="40">
        <v>3</v>
      </c>
      <c r="G42" s="40">
        <v>0</v>
      </c>
      <c r="H42" s="40">
        <v>11</v>
      </c>
      <c r="I42" s="59">
        <f t="shared" si="2"/>
        <v>6.7943174799258805E-3</v>
      </c>
      <c r="J42" s="38"/>
      <c r="K42" s="40">
        <v>0</v>
      </c>
      <c r="L42" s="40">
        <v>0</v>
      </c>
      <c r="M42" s="40">
        <v>4</v>
      </c>
      <c r="N42" s="40">
        <v>1</v>
      </c>
      <c r="O42" s="40">
        <v>1</v>
      </c>
      <c r="P42" s="40">
        <v>6</v>
      </c>
      <c r="Q42" s="59">
        <f t="shared" si="3"/>
        <v>2.4154589371980675E-3</v>
      </c>
      <c r="R42" s="38"/>
      <c r="S42" s="40">
        <f t="shared" si="0"/>
        <v>17</v>
      </c>
      <c r="T42" s="41">
        <f t="shared" si="4"/>
        <v>4.1433097733365827E-3</v>
      </c>
      <c r="U42" s="38"/>
      <c r="V42" s="40">
        <v>0</v>
      </c>
      <c r="W42" s="59">
        <f t="shared" si="5"/>
        <v>0</v>
      </c>
      <c r="X42" s="38"/>
      <c r="Y42" s="40">
        <v>15</v>
      </c>
      <c r="Z42" s="40">
        <v>5</v>
      </c>
      <c r="AA42" s="40">
        <v>20</v>
      </c>
      <c r="AB42" s="59">
        <f t="shared" si="6"/>
        <v>0.125</v>
      </c>
      <c r="AC42" s="38"/>
      <c r="AD42" s="40">
        <f t="shared" si="1"/>
        <v>37</v>
      </c>
      <c r="AE42" s="59">
        <f t="shared" si="7"/>
        <v>8.6086551884597493E-3</v>
      </c>
      <c r="AF42" s="15"/>
      <c r="AG42" s="15"/>
      <c r="AI42" s="15"/>
      <c r="AJ42" s="16"/>
    </row>
    <row r="43" spans="1:36" ht="23.25" x14ac:dyDescent="0.35">
      <c r="A43" s="42" t="s">
        <v>49</v>
      </c>
      <c r="B43" s="38"/>
      <c r="C43" s="43">
        <v>4</v>
      </c>
      <c r="D43" s="43">
        <v>6</v>
      </c>
      <c r="E43" s="43">
        <v>7</v>
      </c>
      <c r="F43" s="43">
        <v>13</v>
      </c>
      <c r="G43" s="43">
        <v>6</v>
      </c>
      <c r="H43" s="43">
        <v>36</v>
      </c>
      <c r="I43" s="60">
        <f t="shared" si="2"/>
        <v>2.2235948116121063E-2</v>
      </c>
      <c r="J43" s="38"/>
      <c r="K43" s="43">
        <v>13</v>
      </c>
      <c r="L43" s="43">
        <v>15</v>
      </c>
      <c r="M43" s="43">
        <v>17</v>
      </c>
      <c r="N43" s="43">
        <v>20</v>
      </c>
      <c r="O43" s="43">
        <v>21</v>
      </c>
      <c r="P43" s="43">
        <v>86</v>
      </c>
      <c r="Q43" s="60">
        <f t="shared" si="3"/>
        <v>3.462157809983897E-2</v>
      </c>
      <c r="R43" s="38"/>
      <c r="S43" s="43">
        <f t="shared" si="0"/>
        <v>122</v>
      </c>
      <c r="T43" s="44">
        <f t="shared" si="4"/>
        <v>2.9734340726297832E-2</v>
      </c>
      <c r="U43" s="38"/>
      <c r="V43" s="43">
        <v>0</v>
      </c>
      <c r="W43" s="60">
        <f t="shared" si="5"/>
        <v>0</v>
      </c>
      <c r="X43" s="38"/>
      <c r="Y43" s="43">
        <v>0</v>
      </c>
      <c r="Z43" s="43">
        <v>0</v>
      </c>
      <c r="AA43" s="43">
        <v>0</v>
      </c>
      <c r="AB43" s="60">
        <f t="shared" si="6"/>
        <v>0</v>
      </c>
      <c r="AC43" s="38"/>
      <c r="AD43" s="43">
        <f t="shared" si="1"/>
        <v>122</v>
      </c>
      <c r="AE43" s="60">
        <f t="shared" si="7"/>
        <v>2.8385295486272687E-2</v>
      </c>
      <c r="AF43" s="15"/>
      <c r="AG43" s="15"/>
      <c r="AI43" s="15"/>
    </row>
    <row r="44" spans="1:36" ht="23.25" x14ac:dyDescent="0.35">
      <c r="A44" s="45" t="s">
        <v>50</v>
      </c>
      <c r="B44" s="38"/>
      <c r="C44" s="46">
        <v>42</v>
      </c>
      <c r="D44" s="46">
        <v>41</v>
      </c>
      <c r="E44" s="46">
        <v>28</v>
      </c>
      <c r="F44" s="46">
        <v>44</v>
      </c>
      <c r="G44" s="46">
        <v>17</v>
      </c>
      <c r="H44" s="46">
        <v>172</v>
      </c>
      <c r="I44" s="61">
        <f t="shared" si="2"/>
        <v>0.10623841877702285</v>
      </c>
      <c r="J44" s="38"/>
      <c r="K44" s="46">
        <v>45</v>
      </c>
      <c r="L44" s="46">
        <v>38</v>
      </c>
      <c r="M44" s="46">
        <v>55</v>
      </c>
      <c r="N44" s="46">
        <v>57</v>
      </c>
      <c r="O44" s="46">
        <v>48</v>
      </c>
      <c r="P44" s="46">
        <v>243</v>
      </c>
      <c r="Q44" s="61">
        <f t="shared" si="3"/>
        <v>9.7826086956521743E-2</v>
      </c>
      <c r="R44" s="38"/>
      <c r="S44" s="46">
        <f t="shared" si="0"/>
        <v>415</v>
      </c>
      <c r="T44" s="47">
        <f t="shared" si="4"/>
        <v>0.10114550329027541</v>
      </c>
      <c r="U44" s="38"/>
      <c r="V44" s="46">
        <v>0</v>
      </c>
      <c r="W44" s="61">
        <f t="shared" si="5"/>
        <v>0</v>
      </c>
      <c r="X44" s="38"/>
      <c r="Y44" s="46">
        <v>0</v>
      </c>
      <c r="Z44" s="46">
        <v>0</v>
      </c>
      <c r="AA44" s="46">
        <v>0</v>
      </c>
      <c r="AB44" s="61">
        <f t="shared" si="6"/>
        <v>0</v>
      </c>
      <c r="AC44" s="38"/>
      <c r="AD44" s="46">
        <f t="shared" si="1"/>
        <v>415</v>
      </c>
      <c r="AE44" s="61">
        <f t="shared" si="7"/>
        <v>9.6556537924616104E-2</v>
      </c>
      <c r="AF44" s="15"/>
      <c r="AG44" s="15"/>
      <c r="AI44" s="15"/>
    </row>
    <row r="45" spans="1:36" ht="23.25" x14ac:dyDescent="0.35">
      <c r="A45" s="29" t="s">
        <v>51</v>
      </c>
      <c r="B45" s="38"/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57">
        <f t="shared" si="2"/>
        <v>0</v>
      </c>
      <c r="J45" s="38"/>
      <c r="K45" s="31">
        <v>0</v>
      </c>
      <c r="L45" s="31">
        <v>5</v>
      </c>
      <c r="M45" s="31">
        <v>3</v>
      </c>
      <c r="N45" s="31">
        <v>3</v>
      </c>
      <c r="O45" s="31">
        <v>5</v>
      </c>
      <c r="P45" s="31">
        <v>16</v>
      </c>
      <c r="Q45" s="57">
        <f t="shared" si="3"/>
        <v>6.4412238325281803E-3</v>
      </c>
      <c r="R45" s="38"/>
      <c r="S45" s="31">
        <f t="shared" si="0"/>
        <v>16</v>
      </c>
      <c r="T45" s="32">
        <f t="shared" si="4"/>
        <v>3.8995856690226664E-3</v>
      </c>
      <c r="U45" s="38"/>
      <c r="V45" s="31">
        <v>0</v>
      </c>
      <c r="W45" s="57">
        <f t="shared" si="5"/>
        <v>0</v>
      </c>
      <c r="X45" s="38"/>
      <c r="Y45" s="31">
        <v>0</v>
      </c>
      <c r="Z45" s="31">
        <v>0</v>
      </c>
      <c r="AA45" s="31">
        <v>0</v>
      </c>
      <c r="AB45" s="57">
        <f t="shared" si="6"/>
        <v>0</v>
      </c>
      <c r="AC45" s="38"/>
      <c r="AD45" s="31">
        <f t="shared" si="1"/>
        <v>16</v>
      </c>
      <c r="AE45" s="57">
        <f t="shared" si="7"/>
        <v>3.7226617031177293E-3</v>
      </c>
      <c r="AF45" s="15"/>
      <c r="AG45" s="15"/>
      <c r="AI45" s="13"/>
    </row>
    <row r="46" spans="1:36" ht="23.25" x14ac:dyDescent="0.35">
      <c r="A46" s="29" t="s">
        <v>52</v>
      </c>
      <c r="B46" s="38"/>
      <c r="C46" s="31">
        <v>3</v>
      </c>
      <c r="D46" s="31">
        <v>4</v>
      </c>
      <c r="E46" s="31">
        <v>0</v>
      </c>
      <c r="F46" s="31">
        <v>1</v>
      </c>
      <c r="G46" s="31">
        <v>3</v>
      </c>
      <c r="H46" s="31">
        <v>11</v>
      </c>
      <c r="I46" s="57">
        <f t="shared" si="2"/>
        <v>6.7943174799258805E-3</v>
      </c>
      <c r="J46" s="38"/>
      <c r="K46" s="31">
        <v>1</v>
      </c>
      <c r="L46" s="31">
        <v>2</v>
      </c>
      <c r="M46" s="31">
        <v>3</v>
      </c>
      <c r="N46" s="31">
        <v>8</v>
      </c>
      <c r="O46" s="31">
        <v>15</v>
      </c>
      <c r="P46" s="31">
        <v>29</v>
      </c>
      <c r="Q46" s="57">
        <f t="shared" si="3"/>
        <v>1.1674718196457327E-2</v>
      </c>
      <c r="R46" s="38"/>
      <c r="S46" s="31">
        <f t="shared" si="0"/>
        <v>40</v>
      </c>
      <c r="T46" s="32">
        <f t="shared" si="4"/>
        <v>9.7489641725566657E-3</v>
      </c>
      <c r="U46" s="38"/>
      <c r="V46" s="31">
        <v>0</v>
      </c>
      <c r="W46" s="57">
        <f t="shared" si="5"/>
        <v>0</v>
      </c>
      <c r="X46" s="38"/>
      <c r="Y46" s="31">
        <v>0</v>
      </c>
      <c r="Z46" s="31">
        <v>0</v>
      </c>
      <c r="AA46" s="31">
        <v>0</v>
      </c>
      <c r="AB46" s="57">
        <f t="shared" si="6"/>
        <v>0</v>
      </c>
      <c r="AC46" s="38"/>
      <c r="AD46" s="31">
        <f t="shared" si="1"/>
        <v>40</v>
      </c>
      <c r="AE46" s="57">
        <f t="shared" si="7"/>
        <v>9.3066542577943234E-3</v>
      </c>
      <c r="AF46" s="15"/>
      <c r="AG46" s="15"/>
      <c r="AI46" s="13"/>
    </row>
    <row r="47" spans="1:36" ht="23.25" x14ac:dyDescent="0.35">
      <c r="A47" s="51" t="s">
        <v>53</v>
      </c>
      <c r="B47" s="52"/>
      <c r="C47" s="53">
        <f>SUM(C46,C45,C40,C32,C27,C21,C15,C6)</f>
        <v>334</v>
      </c>
      <c r="D47" s="53">
        <f t="shared" ref="D47:H47" si="8">SUM(D46,D45,D40,D32,D27,D21,D15,D6)</f>
        <v>362</v>
      </c>
      <c r="E47" s="53">
        <f t="shared" si="8"/>
        <v>248</v>
      </c>
      <c r="F47" s="53">
        <f t="shared" si="8"/>
        <v>480</v>
      </c>
      <c r="G47" s="53">
        <f t="shared" si="8"/>
        <v>195</v>
      </c>
      <c r="H47" s="53">
        <f t="shared" si="8"/>
        <v>1619</v>
      </c>
      <c r="I47" s="63">
        <f t="shared" si="2"/>
        <v>1</v>
      </c>
      <c r="J47" s="52"/>
      <c r="K47" s="53">
        <f>SUM(K46,K45,K40,K32,K27,K21,K15,K6)</f>
        <v>328</v>
      </c>
      <c r="L47" s="53">
        <f t="shared" ref="L47:P47" si="9">SUM(L46,L45,L40,L32,L27,L21,L15,L6)</f>
        <v>411</v>
      </c>
      <c r="M47" s="53">
        <f t="shared" si="9"/>
        <v>506</v>
      </c>
      <c r="N47" s="53">
        <f t="shared" si="9"/>
        <v>589</v>
      </c>
      <c r="O47" s="53">
        <f t="shared" si="9"/>
        <v>650</v>
      </c>
      <c r="P47" s="53">
        <f t="shared" si="9"/>
        <v>2484</v>
      </c>
      <c r="Q47" s="63">
        <f t="shared" si="3"/>
        <v>1</v>
      </c>
      <c r="R47" s="52"/>
      <c r="S47" s="53">
        <f t="shared" si="0"/>
        <v>4103</v>
      </c>
      <c r="T47" s="54">
        <f t="shared" si="4"/>
        <v>1</v>
      </c>
      <c r="U47" s="52"/>
      <c r="V47" s="53">
        <f t="shared" ref="V47" si="10">SUM(V46,V45,V40,V32,V27,V21,V15,V6)</f>
        <v>35</v>
      </c>
      <c r="W47" s="63">
        <f t="shared" si="5"/>
        <v>1</v>
      </c>
      <c r="X47" s="52"/>
      <c r="Y47" s="53">
        <f t="shared" ref="Y47:AA47" si="11">SUM(Y46,Y45,Y40,Y32,Y27,Y21,Y15,Y6)</f>
        <v>85</v>
      </c>
      <c r="Z47" s="53">
        <f t="shared" si="11"/>
        <v>75</v>
      </c>
      <c r="AA47" s="53">
        <f t="shared" si="11"/>
        <v>160</v>
      </c>
      <c r="AB47" s="63">
        <f t="shared" si="6"/>
        <v>1</v>
      </c>
      <c r="AC47" s="52"/>
      <c r="AD47" s="53">
        <f t="shared" ref="AD47" si="12">SUM(AD46,AD45,AD40,AD32,AD27,AD21,AD15,AD6)</f>
        <v>4298</v>
      </c>
      <c r="AE47" s="63">
        <f t="shared" si="7"/>
        <v>1</v>
      </c>
      <c r="AF47" s="17"/>
      <c r="AG47" s="17"/>
      <c r="AI47" s="17"/>
      <c r="AJ47" s="14"/>
    </row>
    <row r="48" spans="1:36" s="2" customFormat="1" ht="23.25" x14ac:dyDescent="0.35">
      <c r="A48" s="22"/>
      <c r="B48" s="21"/>
      <c r="C48" s="22"/>
      <c r="D48" s="22"/>
      <c r="E48" s="22"/>
      <c r="F48" s="22"/>
      <c r="G48" s="22"/>
      <c r="H48" s="22"/>
      <c r="I48" s="22"/>
      <c r="J48" s="21"/>
      <c r="K48" s="23"/>
      <c r="L48" s="22"/>
      <c r="M48" s="55"/>
      <c r="N48" s="22"/>
      <c r="O48" s="22"/>
      <c r="P48" s="22"/>
      <c r="Q48" s="22"/>
      <c r="R48" s="21"/>
      <c r="S48" s="22"/>
      <c r="T48" s="22"/>
      <c r="U48" s="21"/>
      <c r="V48" s="56"/>
      <c r="W48" s="56"/>
      <c r="X48" s="21"/>
      <c r="Y48" s="56"/>
      <c r="Z48" s="56"/>
      <c r="AA48" s="56"/>
      <c r="AB48" s="56"/>
      <c r="AC48" s="21"/>
      <c r="AD48" s="22"/>
      <c r="AE48" s="22"/>
      <c r="AH48" s="3"/>
    </row>
    <row r="49" spans="1:34" s="2" customFormat="1" x14ac:dyDescent="0.35">
      <c r="A49" s="19" t="s">
        <v>55</v>
      </c>
      <c r="C49" s="1"/>
      <c r="D49" s="1"/>
      <c r="E49" s="1"/>
      <c r="F49" s="1"/>
      <c r="G49" s="1"/>
      <c r="H49" s="1"/>
      <c r="I49" s="1"/>
      <c r="K49" s="8"/>
      <c r="L49" s="1"/>
      <c r="M49" s="1"/>
      <c r="N49" s="1"/>
      <c r="O49" s="1"/>
      <c r="P49" s="1"/>
      <c r="Q49" s="1"/>
      <c r="S49" s="1"/>
      <c r="T49" s="1"/>
      <c r="V49" s="18"/>
      <c r="W49" s="18"/>
      <c r="Y49" s="18"/>
      <c r="Z49" s="18"/>
      <c r="AA49" s="18"/>
      <c r="AB49" s="18"/>
      <c r="AD49" s="1"/>
      <c r="AE49" s="1"/>
      <c r="AH49" s="3"/>
    </row>
    <row r="50" spans="1:34" s="2" customFormat="1" x14ac:dyDescent="0.35">
      <c r="A50" s="1"/>
      <c r="C50" s="1"/>
      <c r="D50" s="1"/>
      <c r="E50" s="1"/>
      <c r="F50" s="1"/>
      <c r="G50" s="1"/>
      <c r="H50" s="1"/>
      <c r="I50" s="1"/>
      <c r="K50" s="8"/>
      <c r="L50" s="1"/>
      <c r="M50" s="1"/>
      <c r="N50" s="1"/>
      <c r="O50" s="1"/>
      <c r="P50" s="1"/>
      <c r="Q50" s="1"/>
      <c r="S50" s="1"/>
      <c r="T50" s="1"/>
      <c r="V50" s="18"/>
      <c r="W50" s="18"/>
      <c r="Y50" s="18"/>
      <c r="Z50" s="18"/>
      <c r="AA50" s="18"/>
      <c r="AB50" s="18"/>
      <c r="AD50" s="1"/>
      <c r="AE50" s="1"/>
      <c r="AH50" s="3"/>
    </row>
    <row r="51" spans="1:34" s="2" customFormat="1" x14ac:dyDescent="0.35">
      <c r="A51" s="1"/>
      <c r="C51" s="1"/>
      <c r="D51" s="1"/>
      <c r="E51" s="1"/>
      <c r="F51" s="1"/>
      <c r="G51" s="1"/>
      <c r="H51" s="1"/>
      <c r="I51" s="1"/>
      <c r="K51" s="8"/>
      <c r="L51" s="1"/>
      <c r="M51" s="1"/>
      <c r="N51" s="1"/>
      <c r="O51" s="1"/>
      <c r="P51" s="1"/>
      <c r="Q51" s="1"/>
      <c r="S51" s="1"/>
      <c r="T51" s="1"/>
      <c r="V51" s="18"/>
      <c r="W51" s="18"/>
      <c r="Y51" s="18"/>
      <c r="Z51" s="18"/>
      <c r="AA51" s="18"/>
      <c r="AB51" s="18"/>
      <c r="AD51" s="1"/>
      <c r="AE51" s="1"/>
      <c r="AH51" s="3"/>
    </row>
    <row r="52" spans="1:34" s="2" customFormat="1" x14ac:dyDescent="0.35">
      <c r="A52" s="1"/>
      <c r="C52" s="1"/>
      <c r="D52" s="1"/>
      <c r="E52" s="1"/>
      <c r="F52" s="1"/>
      <c r="G52" s="1"/>
      <c r="H52" s="1"/>
      <c r="I52" s="1"/>
      <c r="K52" s="8"/>
      <c r="L52" s="1"/>
      <c r="M52" s="1"/>
      <c r="N52" s="1"/>
      <c r="O52" s="1"/>
      <c r="P52" s="1"/>
      <c r="Q52" s="1"/>
      <c r="S52" s="1"/>
      <c r="T52" s="1"/>
      <c r="V52" s="18"/>
      <c r="W52" s="18"/>
      <c r="Y52" s="18"/>
      <c r="Z52" s="18"/>
      <c r="AA52" s="18"/>
      <c r="AB52" s="18"/>
      <c r="AD52" s="1"/>
      <c r="AE52" s="1"/>
      <c r="AH52" s="3"/>
    </row>
    <row r="53" spans="1:34" s="2" customFormat="1" x14ac:dyDescent="0.35">
      <c r="A53" s="1"/>
      <c r="C53" s="1"/>
      <c r="D53" s="1"/>
      <c r="E53" s="1"/>
      <c r="F53" s="1"/>
      <c r="G53" s="1"/>
      <c r="H53" s="1"/>
      <c r="I53" s="1"/>
      <c r="K53" s="8"/>
      <c r="L53" s="1"/>
      <c r="M53" s="1"/>
      <c r="N53" s="1"/>
      <c r="O53" s="1"/>
      <c r="P53" s="1"/>
      <c r="Q53" s="1"/>
      <c r="S53" s="1"/>
      <c r="T53" s="1"/>
      <c r="V53" s="18"/>
      <c r="W53" s="18"/>
      <c r="Y53" s="18"/>
      <c r="Z53" s="18"/>
      <c r="AA53" s="18"/>
      <c r="AB53" s="18"/>
      <c r="AD53" s="1"/>
      <c r="AE53" s="1"/>
      <c r="AH53" s="3"/>
    </row>
    <row r="54" spans="1:34" s="2" customFormat="1" x14ac:dyDescent="0.35">
      <c r="A54" s="1"/>
      <c r="C54" s="1"/>
      <c r="D54" s="1"/>
      <c r="E54" s="1"/>
      <c r="F54" s="1"/>
      <c r="G54" s="1"/>
      <c r="H54" s="1"/>
      <c r="I54" s="1"/>
      <c r="K54" s="8"/>
      <c r="L54" s="1"/>
      <c r="M54" s="1"/>
      <c r="N54" s="1"/>
      <c r="O54" s="1"/>
      <c r="P54" s="1"/>
      <c r="Q54" s="1"/>
      <c r="S54" s="1"/>
      <c r="T54" s="1"/>
      <c r="V54" s="18"/>
      <c r="W54" s="18"/>
      <c r="Y54" s="18"/>
      <c r="Z54" s="18"/>
      <c r="AA54" s="18"/>
      <c r="AB54" s="18"/>
      <c r="AD54" s="1"/>
      <c r="AE54" s="1"/>
      <c r="AH54" s="3"/>
    </row>
    <row r="55" spans="1:34" s="2" customFormat="1" x14ac:dyDescent="0.35">
      <c r="A55" s="1"/>
      <c r="C55" s="1"/>
      <c r="D55" s="1"/>
      <c r="E55" s="1"/>
      <c r="F55" s="1"/>
      <c r="G55" s="1"/>
      <c r="H55" s="1"/>
      <c r="I55" s="1"/>
      <c r="K55" s="8"/>
      <c r="L55" s="1"/>
      <c r="M55" s="1"/>
      <c r="N55" s="1"/>
      <c r="O55" s="1"/>
      <c r="P55" s="1"/>
      <c r="Q55" s="1"/>
      <c r="S55" s="1"/>
      <c r="T55" s="1"/>
      <c r="V55" s="18"/>
      <c r="W55" s="18"/>
      <c r="Y55" s="18"/>
      <c r="Z55" s="18"/>
      <c r="AA55" s="18"/>
      <c r="AB55" s="18"/>
      <c r="AD55" s="1"/>
      <c r="AE55" s="1"/>
      <c r="AH55" s="3"/>
    </row>
    <row r="56" spans="1:34" s="2" customFormat="1" x14ac:dyDescent="0.35">
      <c r="A56" s="1"/>
      <c r="C56" s="1"/>
      <c r="D56" s="1"/>
      <c r="E56" s="1"/>
      <c r="F56" s="1"/>
      <c r="G56" s="1"/>
      <c r="H56" s="1"/>
      <c r="I56" s="1"/>
      <c r="K56" s="8"/>
      <c r="L56" s="1"/>
      <c r="M56" s="1"/>
      <c r="N56" s="1"/>
      <c r="O56" s="1"/>
      <c r="P56" s="1"/>
      <c r="Q56" s="1"/>
      <c r="S56" s="1"/>
      <c r="T56" s="1"/>
      <c r="V56" s="18"/>
      <c r="W56" s="18"/>
      <c r="Y56" s="18"/>
      <c r="Z56" s="18"/>
      <c r="AA56" s="18"/>
      <c r="AB56" s="18"/>
      <c r="AD56" s="1"/>
      <c r="AE56" s="1"/>
      <c r="AH56" s="3"/>
    </row>
    <row r="57" spans="1:34" s="2" customFormat="1" x14ac:dyDescent="0.35">
      <c r="A57" s="1"/>
      <c r="C57" s="1"/>
      <c r="D57" s="1"/>
      <c r="E57" s="1"/>
      <c r="F57" s="1"/>
      <c r="G57" s="1"/>
      <c r="H57" s="1"/>
      <c r="I57" s="1"/>
      <c r="K57" s="8"/>
      <c r="L57" s="1"/>
      <c r="M57" s="1"/>
      <c r="N57" s="1"/>
      <c r="O57" s="1"/>
      <c r="P57" s="1"/>
      <c r="Q57" s="1"/>
      <c r="S57" s="1"/>
      <c r="T57" s="1"/>
      <c r="V57" s="18"/>
      <c r="W57" s="18"/>
      <c r="Y57" s="18"/>
      <c r="Z57" s="18"/>
      <c r="AA57" s="18"/>
      <c r="AB57" s="18"/>
      <c r="AD57" s="1"/>
      <c r="AE57" s="1"/>
      <c r="AH57" s="3"/>
    </row>
  </sheetData>
  <mergeCells count="10">
    <mergeCell ref="AD4:AE4"/>
    <mergeCell ref="A2:A5"/>
    <mergeCell ref="C2:T2"/>
    <mergeCell ref="V2:AB2"/>
    <mergeCell ref="AD2:AE2"/>
    <mergeCell ref="C4:I4"/>
    <mergeCell ref="K4:Q4"/>
    <mergeCell ref="S4:T4"/>
    <mergeCell ref="V4:W4"/>
    <mergeCell ref="Y4:A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II.1.5.BecasUtilizadasDoctorado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Angela Milena Nino Mendieta</cp:lastModifiedBy>
  <dcterms:created xsi:type="dcterms:W3CDTF">2016-09-12T01:48:43Z</dcterms:created>
  <dcterms:modified xsi:type="dcterms:W3CDTF">2016-09-12T14:40:18Z</dcterms:modified>
</cp:coreProperties>
</file>