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8\"/>
    </mc:Choice>
  </mc:AlternateContent>
  <bookViews>
    <workbookView xWindow="0" yWindow="0" windowWidth="20490" windowHeight="7755"/>
  </bookViews>
  <sheets>
    <sheet name="II.1.4.BecasAsignadasDoctorad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II.1.4.BecasAsignadasDoctorado!$A$5:$AS$47</definedName>
    <definedName name="_xlnm.Database" localSheetId="0">#REF!</definedName>
    <definedName name="_xlnm.Database">#REF!</definedName>
    <definedName name="ciudad">[1]Codificación!$E$3:$E$129</definedName>
    <definedName name="Direccion" localSheetId="0">[2]Listas!$G$2:$G$6</definedName>
    <definedName name="Direccion">[3]Listas!$G$2:$G$6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1" l="1"/>
  <c r="AB47" i="1" s="1"/>
  <c r="W47" i="1"/>
  <c r="P47" i="1"/>
  <c r="Q47" i="1" s="1"/>
  <c r="O47" i="1"/>
  <c r="N47" i="1"/>
  <c r="M47" i="1"/>
  <c r="L47" i="1"/>
  <c r="K47" i="1"/>
  <c r="H47" i="1"/>
  <c r="I42" i="1" s="1"/>
  <c r="G47" i="1"/>
  <c r="F47" i="1"/>
  <c r="E47" i="1"/>
  <c r="D47" i="1"/>
  <c r="C47" i="1"/>
  <c r="AA46" i="1"/>
  <c r="AD46" i="1" s="1"/>
  <c r="W46" i="1"/>
  <c r="S46" i="1"/>
  <c r="AA45" i="1"/>
  <c r="AD45" i="1" s="1"/>
  <c r="W45" i="1"/>
  <c r="S45" i="1"/>
  <c r="I45" i="1"/>
  <c r="AA44" i="1"/>
  <c r="AD44" i="1" s="1"/>
  <c r="W44" i="1"/>
  <c r="S44" i="1"/>
  <c r="I44" i="1"/>
  <c r="AA43" i="1"/>
  <c r="AB43" i="1" s="1"/>
  <c r="W43" i="1"/>
  <c r="S43" i="1"/>
  <c r="Q43" i="1"/>
  <c r="I43" i="1"/>
  <c r="AA42" i="1"/>
  <c r="AD42" i="1" s="1"/>
  <c r="W42" i="1"/>
  <c r="S42" i="1"/>
  <c r="AA41" i="1"/>
  <c r="AD41" i="1" s="1"/>
  <c r="W41" i="1"/>
  <c r="S41" i="1"/>
  <c r="I41" i="1"/>
  <c r="AA40" i="1"/>
  <c r="AB40" i="1" s="1"/>
  <c r="W40" i="1"/>
  <c r="S40" i="1"/>
  <c r="I40" i="1"/>
  <c r="AA39" i="1"/>
  <c r="AB39" i="1" s="1"/>
  <c r="W39" i="1"/>
  <c r="S39" i="1"/>
  <c r="Q39" i="1"/>
  <c r="I39" i="1"/>
  <c r="AA38" i="1"/>
  <c r="AB38" i="1" s="1"/>
  <c r="W38" i="1"/>
  <c r="S38" i="1"/>
  <c r="I38" i="1"/>
  <c r="AA37" i="1"/>
  <c r="AD37" i="1" s="1"/>
  <c r="W37" i="1"/>
  <c r="S37" i="1"/>
  <c r="Q37" i="1"/>
  <c r="I37" i="1"/>
  <c r="AA36" i="1"/>
  <c r="AD36" i="1" s="1"/>
  <c r="W36" i="1"/>
  <c r="S36" i="1"/>
  <c r="I36" i="1"/>
  <c r="AA35" i="1"/>
  <c r="AB35" i="1" s="1"/>
  <c r="W35" i="1"/>
  <c r="S35" i="1"/>
  <c r="Q35" i="1"/>
  <c r="I35" i="1"/>
  <c r="AA34" i="1"/>
  <c r="AD34" i="1" s="1"/>
  <c r="W34" i="1"/>
  <c r="S34" i="1"/>
  <c r="Q34" i="1"/>
  <c r="I34" i="1"/>
  <c r="AA33" i="1"/>
  <c r="AD33" i="1" s="1"/>
  <c r="W33" i="1"/>
  <c r="S33" i="1"/>
  <c r="Q33" i="1"/>
  <c r="I33" i="1"/>
  <c r="AA32" i="1"/>
  <c r="AD32" i="1" s="1"/>
  <c r="W32" i="1"/>
  <c r="S32" i="1"/>
  <c r="I32" i="1"/>
  <c r="AA31" i="1"/>
  <c r="AB31" i="1" s="1"/>
  <c r="W31" i="1"/>
  <c r="S31" i="1"/>
  <c r="Q31" i="1"/>
  <c r="I31" i="1"/>
  <c r="AA30" i="1"/>
  <c r="AB30" i="1" s="1"/>
  <c r="W30" i="1"/>
  <c r="S30" i="1"/>
  <c r="Q30" i="1"/>
  <c r="I30" i="1"/>
  <c r="AA29" i="1"/>
  <c r="AD29" i="1" s="1"/>
  <c r="W29" i="1"/>
  <c r="S29" i="1"/>
  <c r="Q29" i="1"/>
  <c r="I29" i="1"/>
  <c r="AA28" i="1"/>
  <c r="AD28" i="1" s="1"/>
  <c r="W28" i="1"/>
  <c r="S28" i="1"/>
  <c r="Q28" i="1"/>
  <c r="I28" i="1"/>
  <c r="AA27" i="1"/>
  <c r="AB27" i="1" s="1"/>
  <c r="W27" i="1"/>
  <c r="S27" i="1"/>
  <c r="I27" i="1"/>
  <c r="AA26" i="1"/>
  <c r="AD26" i="1" s="1"/>
  <c r="W26" i="1"/>
  <c r="S26" i="1"/>
  <c r="I26" i="1"/>
  <c r="AA25" i="1"/>
  <c r="AD25" i="1" s="1"/>
  <c r="W25" i="1"/>
  <c r="S25" i="1"/>
  <c r="Q25" i="1"/>
  <c r="I25" i="1"/>
  <c r="AA24" i="1"/>
  <c r="AD24" i="1" s="1"/>
  <c r="W24" i="1"/>
  <c r="S24" i="1"/>
  <c r="I24" i="1"/>
  <c r="AD23" i="1"/>
  <c r="AA23" i="1"/>
  <c r="AB23" i="1" s="1"/>
  <c r="W23" i="1"/>
  <c r="S23" i="1"/>
  <c r="Q23" i="1"/>
  <c r="I23" i="1"/>
  <c r="AA22" i="1"/>
  <c r="AB22" i="1" s="1"/>
  <c r="W22" i="1"/>
  <c r="S22" i="1"/>
  <c r="Q22" i="1"/>
  <c r="I22" i="1"/>
  <c r="AA21" i="1"/>
  <c r="AD21" i="1" s="1"/>
  <c r="W21" i="1"/>
  <c r="S21" i="1"/>
  <c r="Q21" i="1"/>
  <c r="I21" i="1"/>
  <c r="AA20" i="1"/>
  <c r="AB20" i="1" s="1"/>
  <c r="W20" i="1"/>
  <c r="S20" i="1"/>
  <c r="Q20" i="1"/>
  <c r="I20" i="1"/>
  <c r="AA19" i="1"/>
  <c r="AD19" i="1" s="1"/>
  <c r="W19" i="1"/>
  <c r="S19" i="1"/>
  <c r="I19" i="1"/>
  <c r="AA18" i="1"/>
  <c r="AB18" i="1" s="1"/>
  <c r="W18" i="1"/>
  <c r="S18" i="1"/>
  <c r="I18" i="1"/>
  <c r="AA17" i="1"/>
  <c r="AD17" i="1" s="1"/>
  <c r="W17" i="1"/>
  <c r="S17" i="1"/>
  <c r="I17" i="1"/>
  <c r="AA16" i="1"/>
  <c r="AD16" i="1" s="1"/>
  <c r="W16" i="1"/>
  <c r="S16" i="1"/>
  <c r="Q16" i="1"/>
  <c r="I16" i="1"/>
  <c r="AA15" i="1"/>
  <c r="AB15" i="1" s="1"/>
  <c r="W15" i="1"/>
  <c r="S15" i="1"/>
  <c r="Q15" i="1"/>
  <c r="I15" i="1"/>
  <c r="AA14" i="1"/>
  <c r="AB14" i="1" s="1"/>
  <c r="W14" i="1"/>
  <c r="S14" i="1"/>
  <c r="I14" i="1"/>
  <c r="AA13" i="1"/>
  <c r="AD13" i="1" s="1"/>
  <c r="W13" i="1"/>
  <c r="S13" i="1"/>
  <c r="Q13" i="1"/>
  <c r="I13" i="1"/>
  <c r="AA12" i="1"/>
  <c r="AD12" i="1" s="1"/>
  <c r="W12" i="1"/>
  <c r="S12" i="1"/>
  <c r="I12" i="1"/>
  <c r="AB11" i="1"/>
  <c r="AA11" i="1"/>
  <c r="AD11" i="1" s="1"/>
  <c r="W11" i="1"/>
  <c r="S11" i="1"/>
  <c r="Q11" i="1"/>
  <c r="I11" i="1"/>
  <c r="AA10" i="1"/>
  <c r="AB10" i="1" s="1"/>
  <c r="W10" i="1"/>
  <c r="S10" i="1"/>
  <c r="Q10" i="1"/>
  <c r="I10" i="1"/>
  <c r="AA9" i="1"/>
  <c r="AD9" i="1" s="1"/>
  <c r="W9" i="1"/>
  <c r="S9" i="1"/>
  <c r="Q9" i="1"/>
  <c r="I9" i="1"/>
  <c r="AA8" i="1"/>
  <c r="AB8" i="1" s="1"/>
  <c r="W8" i="1"/>
  <c r="S8" i="1"/>
  <c r="Q8" i="1"/>
  <c r="I8" i="1"/>
  <c r="AA7" i="1"/>
  <c r="AD7" i="1" s="1"/>
  <c r="W7" i="1"/>
  <c r="S7" i="1"/>
  <c r="I7" i="1"/>
  <c r="AA6" i="1"/>
  <c r="AB6" i="1" s="1"/>
  <c r="W6" i="1"/>
  <c r="S6" i="1"/>
  <c r="I6" i="1"/>
  <c r="AD40" i="1" l="1"/>
  <c r="AE40" i="1" s="1"/>
  <c r="AD27" i="1"/>
  <c r="Q45" i="1"/>
  <c r="AD6" i="1"/>
  <c r="AD43" i="1"/>
  <c r="AD18" i="1"/>
  <c r="I46" i="1"/>
  <c r="AD31" i="1"/>
  <c r="AB36" i="1"/>
  <c r="AD47" i="1"/>
  <c r="AE47" i="1" s="1"/>
  <c r="AB16" i="1"/>
  <c r="AE17" i="1"/>
  <c r="AB28" i="1"/>
  <c r="AB34" i="1"/>
  <c r="Q7" i="1"/>
  <c r="AB7" i="1"/>
  <c r="AD8" i="1"/>
  <c r="AE12" i="1"/>
  <c r="Q14" i="1"/>
  <c r="AD14" i="1"/>
  <c r="AD15" i="1"/>
  <c r="Q17" i="1"/>
  <c r="Q19" i="1"/>
  <c r="AB19" i="1"/>
  <c r="AD20" i="1"/>
  <c r="Q24" i="1"/>
  <c r="AB24" i="1"/>
  <c r="Q26" i="1"/>
  <c r="Q32" i="1"/>
  <c r="AB32" i="1"/>
  <c r="Q38" i="1"/>
  <c r="AD38" i="1"/>
  <c r="Q41" i="1"/>
  <c r="Q44" i="1"/>
  <c r="AB44" i="1"/>
  <c r="Q46" i="1"/>
  <c r="AD10" i="1"/>
  <c r="AD22" i="1"/>
  <c r="AE22" i="1" s="1"/>
  <c r="AD30" i="1"/>
  <c r="AD35" i="1"/>
  <c r="AD39" i="1"/>
  <c r="AE39" i="1" s="1"/>
  <c r="Q6" i="1"/>
  <c r="Q12" i="1"/>
  <c r="AB12" i="1"/>
  <c r="Q18" i="1"/>
  <c r="Q27" i="1"/>
  <c r="Q36" i="1"/>
  <c r="Q40" i="1"/>
  <c r="Q42" i="1"/>
  <c r="S47" i="1"/>
  <c r="T12" i="1" s="1"/>
  <c r="T33" i="1"/>
  <c r="AB9" i="1"/>
  <c r="AB13" i="1"/>
  <c r="AB17" i="1"/>
  <c r="AB21" i="1"/>
  <c r="AB25" i="1"/>
  <c r="AB29" i="1"/>
  <c r="AB33" i="1"/>
  <c r="AB37" i="1"/>
  <c r="AB41" i="1"/>
  <c r="AB45" i="1"/>
  <c r="AB26" i="1"/>
  <c r="AB42" i="1"/>
  <c r="AB46" i="1"/>
  <c r="I47" i="1"/>
  <c r="AE21" i="1" l="1"/>
  <c r="AE35" i="1"/>
  <c r="AE20" i="1"/>
  <c r="AE45" i="1"/>
  <c r="AE30" i="1"/>
  <c r="AE38" i="1"/>
  <c r="AE25" i="1"/>
  <c r="AE16" i="1"/>
  <c r="AE26" i="1"/>
  <c r="AE10" i="1"/>
  <c r="AE44" i="1"/>
  <c r="AE41" i="1"/>
  <c r="AE33" i="1"/>
  <c r="AE29" i="1"/>
  <c r="AE9" i="1"/>
  <c r="AE14" i="1"/>
  <c r="AE32" i="1"/>
  <c r="AE23" i="1"/>
  <c r="T31" i="1"/>
  <c r="AE27" i="1"/>
  <c r="T35" i="1"/>
  <c r="AE19" i="1"/>
  <c r="T7" i="1"/>
  <c r="T14" i="1"/>
  <c r="AE42" i="1"/>
  <c r="AE36" i="1"/>
  <c r="AE11" i="1"/>
  <c r="AE43" i="1"/>
  <c r="AE13" i="1"/>
  <c r="AE7" i="1"/>
  <c r="T30" i="1"/>
  <c r="AE37" i="1"/>
  <c r="AE31" i="1"/>
  <c r="AE6" i="1"/>
  <c r="AE15" i="1"/>
  <c r="AE8" i="1"/>
  <c r="AE46" i="1"/>
  <c r="AE34" i="1"/>
  <c r="AE24" i="1"/>
  <c r="AE28" i="1"/>
  <c r="AE18" i="1"/>
  <c r="T32" i="1"/>
  <c r="T45" i="1"/>
  <c r="T15" i="1"/>
  <c r="T39" i="1"/>
  <c r="T37" i="1"/>
  <c r="T47" i="1"/>
  <c r="T18" i="1"/>
  <c r="T34" i="1"/>
  <c r="T46" i="1"/>
  <c r="T36" i="1"/>
  <c r="T8" i="1"/>
  <c r="T9" i="1"/>
  <c r="T19" i="1"/>
  <c r="T25" i="1"/>
  <c r="T11" i="1"/>
  <c r="T22" i="1"/>
  <c r="T38" i="1"/>
  <c r="T44" i="1"/>
  <c r="T28" i="1"/>
  <c r="T13" i="1"/>
  <c r="T21" i="1"/>
  <c r="T40" i="1"/>
  <c r="T41" i="1"/>
  <c r="T24" i="1"/>
  <c r="T6" i="1"/>
  <c r="T43" i="1"/>
  <c r="T27" i="1"/>
  <c r="T29" i="1"/>
  <c r="T23" i="1"/>
  <c r="T10" i="1"/>
  <c r="T26" i="1"/>
  <c r="T42" i="1"/>
  <c r="T17" i="1"/>
  <c r="T16" i="1"/>
  <c r="T20" i="1"/>
</calcChain>
</file>

<file path=xl/sharedStrings.xml><?xml version="1.0" encoding="utf-8"?>
<sst xmlns="http://schemas.openxmlformats.org/spreadsheetml/2006/main" count="66" uniqueCount="56">
  <si>
    <t>Región/
Departamento</t>
  </si>
  <si>
    <t>APOYO COLCIENCIAS Y OTRAS ENTIDADES</t>
  </si>
  <si>
    <t>APOYO FCTeI - SGR</t>
  </si>
  <si>
    <t xml:space="preserve">TOTAL </t>
  </si>
  <si>
    <t>Total</t>
  </si>
  <si>
    <t xml:space="preserve">        </t>
  </si>
  <si>
    <t>Asignadas para 
Estudio en el Pais</t>
  </si>
  <si>
    <t>Asignadas para Estudio en el Exterior</t>
  </si>
  <si>
    <t xml:space="preserve">Total </t>
  </si>
  <si>
    <t>%</t>
  </si>
  <si>
    <t>2011-2015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</si>
  <si>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</si>
  <si>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</si>
  <si>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</si>
  <si>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</si>
  <si>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</si>
  <si>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</si>
  <si>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</si>
  <si>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</si>
  <si>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</si>
  <si>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</si>
  <si>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</si>
  <si>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</si>
  <si>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</si>
  <si>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</si>
  <si>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</si>
  <si>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</si>
  <si>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</si>
  <si>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</si>
  <si>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</si>
  <si>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</si>
  <si>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</si>
  <si>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</si>
  <si>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</si>
  <si>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</si>
  <si>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</si>
  <si>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</si>
  <si>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</si>
  <si>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</si>
  <si>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</si>
  <si>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</si>
  <si>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</si>
  <si>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</si>
  <si>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</si>
  <si>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</si>
  <si>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</si>
  <si>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</si>
  <si>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</si>
  <si>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</si>
  <si>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</si>
  <si>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N.D.</t>
  </si>
  <si>
    <t>OTRA</t>
  </si>
  <si>
    <t>Total general</t>
  </si>
  <si>
    <t>II.1.4.Tabla. Becas de doctorado asignadas por región y departamento de nacimiento del beneficiario. 2011-2015.</t>
  </si>
  <si>
    <t>Asignadas para  Estudio en el Exterior</t>
  </si>
  <si>
    <t>Asignadas para Estudio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</si>
</sst>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 tint="0.14999847407452621"/>
      <name val="Calibri"/>
      <family val="2"/>
      <scheme val="minor"/>
    </font>
    <font>
      <sz val="20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C189B"/>
        <bgColor indexed="64"/>
      </patternFill>
    </fill>
    <fill>
      <patternFill patternType="solid">
        <fgColor rgb="FF00C4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theme="4"/>
      </left>
      <right/>
      <top/>
      <bottom/>
      <diagonal/>
    </border>
    <border>
      <left style="hair">
        <color rgb="FF00939B"/>
      </left>
      <right/>
      <top style="hair">
        <color rgb="FF00939B"/>
      </top>
      <bottom/>
      <diagonal/>
    </border>
    <border>
      <left/>
      <right/>
      <top style="hair">
        <color rgb="FF00939B"/>
      </top>
      <bottom/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/>
      <top/>
      <bottom style="hair">
        <color rgb="FFF05244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2" fillId="0" borderId="0" xfId="1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164" fontId="8" fillId="0" borderId="0" xfId="1" applyNumberFormat="1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165" fontId="9" fillId="0" borderId="8" xfId="2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165" fontId="10" fillId="0" borderId="9" xfId="2" applyNumberFormat="1" applyFont="1" applyFill="1" applyBorder="1" applyAlignment="1">
      <alignment horizontal="center"/>
    </xf>
    <xf numFmtId="3" fontId="10" fillId="5" borderId="5" xfId="0" applyNumberFormat="1" applyFont="1" applyFill="1" applyBorder="1" applyAlignment="1">
      <alignment horizontal="left"/>
    </xf>
    <xf numFmtId="3" fontId="10" fillId="5" borderId="5" xfId="0" applyNumberFormat="1" applyFont="1" applyFill="1" applyBorder="1" applyAlignment="1">
      <alignment horizontal="center"/>
    </xf>
    <xf numFmtId="165" fontId="10" fillId="5" borderId="5" xfId="2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center"/>
    </xf>
    <xf numFmtId="165" fontId="10" fillId="0" borderId="5" xfId="2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left"/>
    </xf>
    <xf numFmtId="3" fontId="10" fillId="5" borderId="7" xfId="0" applyNumberFormat="1" applyFont="1" applyFill="1" applyBorder="1" applyAlignment="1">
      <alignment horizontal="center"/>
    </xf>
    <xf numFmtId="165" fontId="10" fillId="5" borderId="7" xfId="2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center"/>
    </xf>
    <xf numFmtId="165" fontId="10" fillId="0" borderId="7" xfId="2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165" fontId="7" fillId="2" borderId="9" xfId="2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9" fontId="9" fillId="0" borderId="8" xfId="2" applyNumberFormat="1" applyFont="1" applyFill="1" applyBorder="1" applyAlignment="1">
      <alignment horizontal="center"/>
    </xf>
    <xf numFmtId="9" fontId="10" fillId="0" borderId="9" xfId="2" applyNumberFormat="1" applyFont="1" applyFill="1" applyBorder="1" applyAlignment="1">
      <alignment horizontal="center"/>
    </xf>
    <xf numFmtId="9" fontId="10" fillId="5" borderId="5" xfId="2" applyNumberFormat="1" applyFont="1" applyFill="1" applyBorder="1" applyAlignment="1">
      <alignment horizontal="center"/>
    </xf>
    <xf numFmtId="9" fontId="10" fillId="0" borderId="5" xfId="2" applyNumberFormat="1" applyFont="1" applyFill="1" applyBorder="1" applyAlignment="1">
      <alignment horizontal="center"/>
    </xf>
    <xf numFmtId="9" fontId="10" fillId="5" borderId="7" xfId="2" applyNumberFormat="1" applyFont="1" applyFill="1" applyBorder="1" applyAlignment="1">
      <alignment horizontal="center"/>
    </xf>
    <xf numFmtId="9" fontId="10" fillId="0" borderId="7" xfId="2" applyNumberFormat="1" applyFont="1" applyFill="1" applyBorder="1" applyAlignment="1">
      <alignment horizontal="center"/>
    </xf>
    <xf numFmtId="9" fontId="7" fillId="2" borderId="9" xfId="2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mahernandez\institucionales\Miguel%20Hernandez\Informaci&#243;n%20General%20del%20Programa\Seguimiento%20Contratos%20Seguridad%20y%20Defen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5/Estandarizacion%20de%20bases%20OAP/Tablas%20de%20datos%20BD-OAP/Formato%20oficial%20de%20diligenciamiento%20-%20Programas%20y%20Proyectos-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ciencias%20OAP-2015\Estandarizacion%20de%20bases%20OAP\Tablas%20de%20datos%20BD-OAP\Formato%20oficial%20de%20diligenciamiento%20-%20Programas%20y%20Proyectos-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tabSelected="1" zoomScale="55" zoomScaleNormal="55" workbookViewId="0">
      <selection activeCell="AE47" sqref="A2:AE47"/>
    </sheetView>
  </sheetViews>
  <sheetFormatPr baseColWidth="10" defaultRowHeight="21" x14ac:dyDescent="0.35"/>
  <cols>
    <col min="1" max="1" width="36.85546875" style="1" customWidth="1"/>
    <col min="2" max="2" width="3.140625" style="2" customWidth="1"/>
    <col min="3" max="8" width="11.85546875" style="1" customWidth="1"/>
    <col min="9" max="9" width="10.42578125" style="1" customWidth="1"/>
    <col min="10" max="10" width="1.5703125" style="2" customWidth="1"/>
    <col min="11" max="15" width="11.85546875" style="1" customWidth="1"/>
    <col min="16" max="16" width="10.5703125" style="1" customWidth="1"/>
    <col min="17" max="17" width="10.42578125" style="1" customWidth="1"/>
    <col min="18" max="18" width="2" style="2" customWidth="1"/>
    <col min="19" max="19" width="18.85546875" style="3" customWidth="1"/>
    <col min="20" max="20" width="14.85546875" style="3" customWidth="1"/>
    <col min="21" max="21" width="1.85546875" style="2" customWidth="1"/>
    <col min="22" max="22" width="20.140625" style="3" customWidth="1"/>
    <col min="23" max="23" width="16.5703125" style="3" customWidth="1"/>
    <col min="24" max="24" width="1.85546875" style="2" customWidth="1"/>
    <col min="25" max="26" width="10.85546875" style="3" bestFit="1" customWidth="1"/>
    <col min="27" max="27" width="12.7109375" style="3" bestFit="1" customWidth="1"/>
    <col min="28" max="28" width="14.85546875" style="3" bestFit="1" customWidth="1"/>
    <col min="29" max="29" width="1.42578125" style="2" customWidth="1"/>
    <col min="30" max="30" width="19.85546875" style="1" bestFit="1" customWidth="1"/>
    <col min="31" max="31" width="14.85546875" style="1" bestFit="1" customWidth="1"/>
    <col min="32" max="32" width="14" style="2" customWidth="1"/>
    <col min="33" max="33" width="11.42578125" style="2"/>
    <col min="34" max="16384" width="11.42578125" style="1"/>
  </cols>
  <sheetData>
    <row r="1" spans="1:33" x14ac:dyDescent="0.35">
      <c r="A1" s="1" t="s">
        <v>53</v>
      </c>
    </row>
    <row r="2" spans="1:33" s="5" customFormat="1" ht="27.75" customHeight="1" x14ac:dyDescent="0.25">
      <c r="A2" s="56" t="s">
        <v>0</v>
      </c>
      <c r="B2" s="15"/>
      <c r="C2" s="58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15"/>
      <c r="V2" s="58" t="s">
        <v>2</v>
      </c>
      <c r="W2" s="59"/>
      <c r="X2" s="59"/>
      <c r="Y2" s="59"/>
      <c r="Z2" s="59"/>
      <c r="AA2" s="59"/>
      <c r="AB2" s="60"/>
      <c r="AC2" s="15"/>
      <c r="AD2" s="61" t="s">
        <v>3</v>
      </c>
      <c r="AE2" s="62"/>
      <c r="AF2" s="4"/>
      <c r="AG2" s="4"/>
    </row>
    <row r="3" spans="1:33" ht="11.25" customHeight="1" x14ac:dyDescent="0.4">
      <c r="A3" s="56"/>
      <c r="B3" s="16"/>
      <c r="C3" s="17"/>
      <c r="D3" s="17"/>
      <c r="E3" s="17"/>
      <c r="F3" s="17"/>
      <c r="G3" s="17"/>
      <c r="H3" s="17"/>
      <c r="I3" s="17"/>
      <c r="J3" s="16"/>
      <c r="K3" s="17"/>
      <c r="L3" s="17"/>
      <c r="M3" s="17"/>
      <c r="N3" s="17"/>
      <c r="O3" s="17"/>
      <c r="P3" s="17"/>
      <c r="Q3" s="17"/>
      <c r="R3" s="16"/>
      <c r="S3" s="18"/>
      <c r="T3" s="18"/>
      <c r="U3" s="16"/>
      <c r="V3" s="18"/>
      <c r="W3" s="18"/>
      <c r="X3" s="16"/>
      <c r="Y3" s="18"/>
      <c r="Z3" s="18"/>
      <c r="AA3" s="18"/>
      <c r="AB3" s="18"/>
      <c r="AC3" s="16"/>
      <c r="AD3" s="17"/>
      <c r="AE3" s="17"/>
    </row>
    <row r="4" spans="1:33" ht="47.25" customHeight="1" x14ac:dyDescent="0.35">
      <c r="A4" s="56"/>
      <c r="B4" s="19"/>
      <c r="C4" s="63" t="s">
        <v>54</v>
      </c>
      <c r="D4" s="63"/>
      <c r="E4" s="63"/>
      <c r="F4" s="63"/>
      <c r="G4" s="63"/>
      <c r="H4" s="63"/>
      <c r="I4" s="63"/>
      <c r="J4" s="19"/>
      <c r="K4" s="63" t="s">
        <v>55</v>
      </c>
      <c r="L4" s="63"/>
      <c r="M4" s="63"/>
      <c r="N4" s="63"/>
      <c r="O4" s="63"/>
      <c r="P4" s="63"/>
      <c r="Q4" s="63"/>
      <c r="R4" s="19" t="s">
        <v>5</v>
      </c>
      <c r="S4" s="55" t="s">
        <v>4</v>
      </c>
      <c r="T4" s="55"/>
      <c r="U4" s="19"/>
      <c r="V4" s="55" t="s">
        <v>7</v>
      </c>
      <c r="W4" s="55"/>
      <c r="X4" s="19"/>
      <c r="Y4" s="55" t="s">
        <v>6</v>
      </c>
      <c r="Z4" s="55"/>
      <c r="AA4" s="55"/>
      <c r="AB4" s="55"/>
      <c r="AC4" s="19" t="s">
        <v>5</v>
      </c>
      <c r="AD4" s="55" t="s">
        <v>4</v>
      </c>
      <c r="AE4" s="55"/>
      <c r="AF4" s="7"/>
      <c r="AG4" s="8"/>
    </row>
    <row r="5" spans="1:33" s="6" customFormat="1" ht="45" customHeight="1" x14ac:dyDescent="0.35">
      <c r="A5" s="57"/>
      <c r="B5" s="20"/>
      <c r="C5" s="21">
        <v>2011</v>
      </c>
      <c r="D5" s="21">
        <v>2012</v>
      </c>
      <c r="E5" s="21">
        <v>2013</v>
      </c>
      <c r="F5" s="21">
        <v>2014</v>
      </c>
      <c r="G5" s="21">
        <v>2015</v>
      </c>
      <c r="H5" s="21" t="s">
        <v>8</v>
      </c>
      <c r="I5" s="21" t="s">
        <v>9</v>
      </c>
      <c r="J5" s="20"/>
      <c r="K5" s="21">
        <v>2011</v>
      </c>
      <c r="L5" s="21">
        <v>2012</v>
      </c>
      <c r="M5" s="21">
        <v>2013</v>
      </c>
      <c r="N5" s="21">
        <v>2014</v>
      </c>
      <c r="O5" s="21">
        <v>2015</v>
      </c>
      <c r="P5" s="21" t="s">
        <v>4</v>
      </c>
      <c r="Q5" s="21" t="s">
        <v>9</v>
      </c>
      <c r="R5" s="20"/>
      <c r="S5" s="21" t="s">
        <v>10</v>
      </c>
      <c r="T5" s="21" t="s">
        <v>9</v>
      </c>
      <c r="U5" s="20"/>
      <c r="V5" s="21">
        <v>2014</v>
      </c>
      <c r="W5" s="21" t="s">
        <v>9</v>
      </c>
      <c r="X5" s="20"/>
      <c r="Y5" s="21">
        <v>2014</v>
      </c>
      <c r="Z5" s="21">
        <v>2015</v>
      </c>
      <c r="AA5" s="21" t="s">
        <v>8</v>
      </c>
      <c r="AB5" s="21" t="s">
        <v>9</v>
      </c>
      <c r="AC5" s="20"/>
      <c r="AD5" s="21" t="s">
        <v>10</v>
      </c>
      <c r="AE5" s="21" t="s">
        <v>9</v>
      </c>
      <c r="AF5" s="7"/>
      <c r="AG5" s="8"/>
    </row>
    <row r="6" spans="1:33" ht="26.25" x14ac:dyDescent="0.4">
      <c r="A6" s="22" t="s">
        <v>11</v>
      </c>
      <c r="B6" s="23"/>
      <c r="C6" s="24">
        <v>27</v>
      </c>
      <c r="D6" s="24">
        <v>33</v>
      </c>
      <c r="E6" s="24">
        <v>25</v>
      </c>
      <c r="F6" s="24">
        <v>43</v>
      </c>
      <c r="G6" s="24">
        <v>20</v>
      </c>
      <c r="H6" s="24">
        <v>148</v>
      </c>
      <c r="I6" s="48">
        <f>H6/$H$47</f>
        <v>7.6843198338525445E-2</v>
      </c>
      <c r="J6" s="23"/>
      <c r="K6" s="24">
        <v>23</v>
      </c>
      <c r="L6" s="24">
        <v>34</v>
      </c>
      <c r="M6" s="24">
        <v>32</v>
      </c>
      <c r="N6" s="24">
        <v>73</v>
      </c>
      <c r="O6" s="24">
        <v>97</v>
      </c>
      <c r="P6" s="24">
        <v>259</v>
      </c>
      <c r="Q6" s="48">
        <f>P6/$P$47</f>
        <v>9.5642540620384048E-2</v>
      </c>
      <c r="R6" s="23"/>
      <c r="S6" s="24">
        <f t="shared" ref="S6:S47" si="0">H6+P6</f>
        <v>407</v>
      </c>
      <c r="T6" s="25">
        <f>S6/$S$47</f>
        <v>8.7829089339663352E-2</v>
      </c>
      <c r="U6" s="23"/>
      <c r="V6" s="24">
        <v>31</v>
      </c>
      <c r="W6" s="48">
        <f>V6/$V$47</f>
        <v>0.88571428571428568</v>
      </c>
      <c r="X6" s="23"/>
      <c r="Y6" s="24">
        <v>60</v>
      </c>
      <c r="Z6" s="24">
        <v>1</v>
      </c>
      <c r="AA6" s="24">
        <f>SUM(Y6:Z6)</f>
        <v>61</v>
      </c>
      <c r="AB6" s="48">
        <f>AA6/$AA$47</f>
        <v>0.38124999999999998</v>
      </c>
      <c r="AC6" s="23"/>
      <c r="AD6" s="24">
        <f t="shared" ref="AD6:AD47" si="1">SUM(H6,P6,V6,AA6)</f>
        <v>499</v>
      </c>
      <c r="AE6" s="48">
        <f>AD6/$AD$47</f>
        <v>0.10333402360737212</v>
      </c>
      <c r="AF6" s="9"/>
      <c r="AG6" s="10"/>
    </row>
    <row r="7" spans="1:33" ht="26.25" x14ac:dyDescent="0.4">
      <c r="A7" s="26" t="s">
        <v>12</v>
      </c>
      <c r="B7" s="27"/>
      <c r="C7" s="28">
        <v>8</v>
      </c>
      <c r="D7" s="28">
        <v>12</v>
      </c>
      <c r="E7" s="28">
        <v>13</v>
      </c>
      <c r="F7" s="28">
        <v>19</v>
      </c>
      <c r="G7" s="28">
        <v>8</v>
      </c>
      <c r="H7" s="28">
        <v>60</v>
      </c>
      <c r="I7" s="49">
        <f t="shared" ref="I7:I47" si="2">H7/$H$47</f>
        <v>3.1152647975077882E-2</v>
      </c>
      <c r="J7" s="27"/>
      <c r="K7" s="28">
        <v>2</v>
      </c>
      <c r="L7" s="28">
        <v>13</v>
      </c>
      <c r="M7" s="28">
        <v>14</v>
      </c>
      <c r="N7" s="28">
        <v>22</v>
      </c>
      <c r="O7" s="28">
        <v>38</v>
      </c>
      <c r="P7" s="28">
        <v>89</v>
      </c>
      <c r="Q7" s="49">
        <f t="shared" ref="Q7:Q47" si="3">P7/$P$47</f>
        <v>3.2865583456425408E-2</v>
      </c>
      <c r="R7" s="27"/>
      <c r="S7" s="28">
        <f t="shared" si="0"/>
        <v>149</v>
      </c>
      <c r="T7" s="29">
        <f t="shared" ref="T7:T47" si="4">S7/$S$47</f>
        <v>3.2153646957272332E-2</v>
      </c>
      <c r="U7" s="27"/>
      <c r="V7" s="28">
        <v>14</v>
      </c>
      <c r="W7" s="49">
        <f t="shared" ref="W7:W47" si="5">V7/$V$47</f>
        <v>0.4</v>
      </c>
      <c r="X7" s="27"/>
      <c r="Y7" s="28">
        <v>23</v>
      </c>
      <c r="Z7" s="28">
        <v>0</v>
      </c>
      <c r="AA7" s="28">
        <f t="shared" ref="AA7:AA47" si="6">SUM(Y7:Z7)</f>
        <v>23</v>
      </c>
      <c r="AB7" s="49">
        <f t="shared" ref="AB7:AB47" si="7">AA7/$AA$47</f>
        <v>0.14374999999999999</v>
      </c>
      <c r="AC7" s="27"/>
      <c r="AD7" s="28">
        <f t="shared" si="1"/>
        <v>186</v>
      </c>
      <c r="AE7" s="49">
        <f t="shared" ref="AE7:AE47" si="8">AD7/$AD$47</f>
        <v>3.8517291364671774E-2</v>
      </c>
      <c r="AF7" s="11"/>
      <c r="AG7" s="12"/>
    </row>
    <row r="8" spans="1:33" ht="26.25" x14ac:dyDescent="0.4">
      <c r="A8" s="30" t="s">
        <v>13</v>
      </c>
      <c r="B8" s="27"/>
      <c r="C8" s="31">
        <v>5</v>
      </c>
      <c r="D8" s="31">
        <v>5</v>
      </c>
      <c r="E8" s="31">
        <v>1</v>
      </c>
      <c r="F8" s="31">
        <v>5</v>
      </c>
      <c r="G8" s="31">
        <v>4</v>
      </c>
      <c r="H8" s="31">
        <v>20</v>
      </c>
      <c r="I8" s="50">
        <f t="shared" si="2"/>
        <v>1.0384215991692628E-2</v>
      </c>
      <c r="J8" s="27"/>
      <c r="K8" s="31">
        <v>4</v>
      </c>
      <c r="L8" s="31">
        <v>3</v>
      </c>
      <c r="M8" s="31">
        <v>3</v>
      </c>
      <c r="N8" s="31">
        <v>21</v>
      </c>
      <c r="O8" s="31">
        <v>10</v>
      </c>
      <c r="P8" s="31">
        <v>41</v>
      </c>
      <c r="Q8" s="50">
        <f t="shared" si="3"/>
        <v>1.5140324963072379E-2</v>
      </c>
      <c r="R8" s="27"/>
      <c r="S8" s="31">
        <f t="shared" si="0"/>
        <v>61</v>
      </c>
      <c r="T8" s="32">
        <f t="shared" si="4"/>
        <v>1.3163573586534312E-2</v>
      </c>
      <c r="U8" s="27"/>
      <c r="V8" s="31">
        <v>0</v>
      </c>
      <c r="W8" s="50">
        <f t="shared" si="5"/>
        <v>0</v>
      </c>
      <c r="X8" s="27"/>
      <c r="Y8" s="31">
        <v>0</v>
      </c>
      <c r="Z8" s="31">
        <v>1</v>
      </c>
      <c r="AA8" s="31">
        <f t="shared" si="6"/>
        <v>1</v>
      </c>
      <c r="AB8" s="50">
        <f t="shared" si="7"/>
        <v>6.2500000000000003E-3</v>
      </c>
      <c r="AC8" s="27"/>
      <c r="AD8" s="31">
        <f t="shared" si="1"/>
        <v>62</v>
      </c>
      <c r="AE8" s="50">
        <f t="shared" si="8"/>
        <v>1.2839097121557258E-2</v>
      </c>
      <c r="AF8" s="11"/>
      <c r="AG8" s="12"/>
    </row>
    <row r="9" spans="1:33" ht="26.25" x14ac:dyDescent="0.4">
      <c r="A9" s="33" t="s">
        <v>14</v>
      </c>
      <c r="B9" s="27"/>
      <c r="C9" s="34">
        <v>5</v>
      </c>
      <c r="D9" s="34">
        <v>2</v>
      </c>
      <c r="E9" s="34">
        <v>2</v>
      </c>
      <c r="F9" s="34">
        <v>2</v>
      </c>
      <c r="G9" s="34">
        <v>1</v>
      </c>
      <c r="H9" s="34">
        <v>12</v>
      </c>
      <c r="I9" s="51">
        <f t="shared" si="2"/>
        <v>6.2305295950155761E-3</v>
      </c>
      <c r="J9" s="27"/>
      <c r="K9" s="34">
        <v>0</v>
      </c>
      <c r="L9" s="34">
        <v>4</v>
      </c>
      <c r="M9" s="34">
        <v>3</v>
      </c>
      <c r="N9" s="34">
        <v>2</v>
      </c>
      <c r="O9" s="34">
        <v>8</v>
      </c>
      <c r="P9" s="34">
        <v>17</v>
      </c>
      <c r="Q9" s="51">
        <f t="shared" si="3"/>
        <v>6.2776957163958643E-3</v>
      </c>
      <c r="R9" s="27"/>
      <c r="S9" s="34">
        <f t="shared" si="0"/>
        <v>29</v>
      </c>
      <c r="T9" s="35">
        <f t="shared" si="4"/>
        <v>6.2580923608113945E-3</v>
      </c>
      <c r="U9" s="27"/>
      <c r="V9" s="34">
        <v>0</v>
      </c>
      <c r="W9" s="51">
        <f t="shared" si="5"/>
        <v>0</v>
      </c>
      <c r="X9" s="27"/>
      <c r="Y9" s="34">
        <v>21</v>
      </c>
      <c r="Z9" s="34">
        <v>0</v>
      </c>
      <c r="AA9" s="34">
        <f t="shared" si="6"/>
        <v>21</v>
      </c>
      <c r="AB9" s="51">
        <f t="shared" si="7"/>
        <v>0.13125000000000001</v>
      </c>
      <c r="AC9" s="27"/>
      <c r="AD9" s="34">
        <f t="shared" si="1"/>
        <v>50</v>
      </c>
      <c r="AE9" s="51">
        <f t="shared" si="8"/>
        <v>1.0354110581901015E-2</v>
      </c>
      <c r="AF9" s="11"/>
      <c r="AG9" s="12"/>
    </row>
    <row r="10" spans="1:33" ht="26.25" x14ac:dyDescent="0.4">
      <c r="A10" s="30" t="s">
        <v>15</v>
      </c>
      <c r="B10" s="27"/>
      <c r="C10" s="31">
        <v>1</v>
      </c>
      <c r="D10" s="31">
        <v>6</v>
      </c>
      <c r="E10" s="31">
        <v>5</v>
      </c>
      <c r="F10" s="31">
        <v>10</v>
      </c>
      <c r="G10" s="31">
        <v>4</v>
      </c>
      <c r="H10" s="31">
        <v>26</v>
      </c>
      <c r="I10" s="50">
        <f t="shared" si="2"/>
        <v>1.3499480789200415E-2</v>
      </c>
      <c r="J10" s="27"/>
      <c r="K10" s="31">
        <v>6</v>
      </c>
      <c r="L10" s="31">
        <v>3</v>
      </c>
      <c r="M10" s="31">
        <v>5</v>
      </c>
      <c r="N10" s="31">
        <v>13</v>
      </c>
      <c r="O10" s="31">
        <v>13</v>
      </c>
      <c r="P10" s="31">
        <v>40</v>
      </c>
      <c r="Q10" s="50">
        <f t="shared" si="3"/>
        <v>1.4771048744460856E-2</v>
      </c>
      <c r="R10" s="27"/>
      <c r="S10" s="31">
        <f t="shared" si="0"/>
        <v>66</v>
      </c>
      <c r="T10" s="32">
        <f t="shared" si="4"/>
        <v>1.4242555028053518E-2</v>
      </c>
      <c r="U10" s="27"/>
      <c r="V10" s="31">
        <v>0</v>
      </c>
      <c r="W10" s="50">
        <f t="shared" si="5"/>
        <v>0</v>
      </c>
      <c r="X10" s="27"/>
      <c r="Y10" s="31">
        <v>0</v>
      </c>
      <c r="Z10" s="31">
        <v>0</v>
      </c>
      <c r="AA10" s="31">
        <f t="shared" si="6"/>
        <v>0</v>
      </c>
      <c r="AB10" s="50">
        <f t="shared" si="7"/>
        <v>0</v>
      </c>
      <c r="AC10" s="27"/>
      <c r="AD10" s="31">
        <f t="shared" si="1"/>
        <v>66</v>
      </c>
      <c r="AE10" s="50">
        <f t="shared" si="8"/>
        <v>1.366742596810934E-2</v>
      </c>
      <c r="AF10" s="11"/>
    </row>
    <row r="11" spans="1:33" ht="26.25" x14ac:dyDescent="0.4">
      <c r="A11" s="33" t="s">
        <v>16</v>
      </c>
      <c r="B11" s="27"/>
      <c r="C11" s="34">
        <v>2</v>
      </c>
      <c r="D11" s="34">
        <v>1</v>
      </c>
      <c r="E11" s="34">
        <v>1</v>
      </c>
      <c r="F11" s="34">
        <v>4</v>
      </c>
      <c r="G11" s="34">
        <v>1</v>
      </c>
      <c r="H11" s="34">
        <v>9</v>
      </c>
      <c r="I11" s="51">
        <f t="shared" si="2"/>
        <v>4.6728971962616819E-3</v>
      </c>
      <c r="J11" s="27"/>
      <c r="K11" s="34">
        <v>2</v>
      </c>
      <c r="L11" s="34">
        <v>1</v>
      </c>
      <c r="M11" s="34">
        <v>1</v>
      </c>
      <c r="N11" s="34">
        <v>0</v>
      </c>
      <c r="O11" s="34">
        <v>2</v>
      </c>
      <c r="P11" s="34">
        <v>6</v>
      </c>
      <c r="Q11" s="51">
        <f t="shared" si="3"/>
        <v>2.2156573116691287E-3</v>
      </c>
      <c r="R11" s="27"/>
      <c r="S11" s="34">
        <f t="shared" si="0"/>
        <v>15</v>
      </c>
      <c r="T11" s="35">
        <f t="shared" si="4"/>
        <v>3.2369443245576176E-3</v>
      </c>
      <c r="U11" s="27"/>
      <c r="V11" s="34">
        <v>0</v>
      </c>
      <c r="W11" s="51">
        <f t="shared" si="5"/>
        <v>0</v>
      </c>
      <c r="X11" s="27"/>
      <c r="Y11" s="34">
        <v>0</v>
      </c>
      <c r="Z11" s="34">
        <v>0</v>
      </c>
      <c r="AA11" s="34">
        <f t="shared" si="6"/>
        <v>0</v>
      </c>
      <c r="AB11" s="51">
        <f t="shared" si="7"/>
        <v>0</v>
      </c>
      <c r="AC11" s="27"/>
      <c r="AD11" s="34">
        <f t="shared" si="1"/>
        <v>15</v>
      </c>
      <c r="AE11" s="51">
        <f t="shared" si="8"/>
        <v>3.1062331745703043E-3</v>
      </c>
      <c r="AF11" s="11"/>
    </row>
    <row r="12" spans="1:33" ht="26.25" x14ac:dyDescent="0.4">
      <c r="A12" s="30" t="s">
        <v>17</v>
      </c>
      <c r="B12" s="27"/>
      <c r="C12" s="31">
        <v>1</v>
      </c>
      <c r="D12" s="31">
        <v>3</v>
      </c>
      <c r="E12" s="31">
        <v>2</v>
      </c>
      <c r="F12" s="31">
        <v>0</v>
      </c>
      <c r="G12" s="31">
        <v>1</v>
      </c>
      <c r="H12" s="31">
        <v>7</v>
      </c>
      <c r="I12" s="50">
        <f t="shared" si="2"/>
        <v>3.6344755970924196E-3</v>
      </c>
      <c r="J12" s="27"/>
      <c r="K12" s="31">
        <v>5</v>
      </c>
      <c r="L12" s="31">
        <v>2</v>
      </c>
      <c r="M12" s="31">
        <v>3</v>
      </c>
      <c r="N12" s="31">
        <v>6</v>
      </c>
      <c r="O12" s="31">
        <v>9</v>
      </c>
      <c r="P12" s="31">
        <v>25</v>
      </c>
      <c r="Q12" s="50">
        <f t="shared" si="3"/>
        <v>9.2319054652880359E-3</v>
      </c>
      <c r="R12" s="27"/>
      <c r="S12" s="31">
        <f t="shared" si="0"/>
        <v>32</v>
      </c>
      <c r="T12" s="32">
        <f t="shared" si="4"/>
        <v>6.9054812257229176E-3</v>
      </c>
      <c r="U12" s="27"/>
      <c r="V12" s="31">
        <v>5</v>
      </c>
      <c r="W12" s="50">
        <f t="shared" si="5"/>
        <v>0.14285714285714285</v>
      </c>
      <c r="X12" s="27"/>
      <c r="Y12" s="31">
        <v>15</v>
      </c>
      <c r="Z12" s="31">
        <v>0</v>
      </c>
      <c r="AA12" s="31">
        <f t="shared" si="6"/>
        <v>15</v>
      </c>
      <c r="AB12" s="50">
        <f t="shared" si="7"/>
        <v>9.375E-2</v>
      </c>
      <c r="AC12" s="27"/>
      <c r="AD12" s="31">
        <f t="shared" si="1"/>
        <v>52</v>
      </c>
      <c r="AE12" s="50">
        <f t="shared" si="8"/>
        <v>1.0768275005177056E-2</v>
      </c>
      <c r="AF12" s="11"/>
      <c r="AG12" s="12"/>
    </row>
    <row r="13" spans="1:33" ht="26.25" x14ac:dyDescent="0.4">
      <c r="A13" s="33" t="s">
        <v>18</v>
      </c>
      <c r="B13" s="27"/>
      <c r="C13" s="34">
        <v>3</v>
      </c>
      <c r="D13" s="34">
        <v>0</v>
      </c>
      <c r="E13" s="34">
        <v>0</v>
      </c>
      <c r="F13" s="34">
        <v>3</v>
      </c>
      <c r="G13" s="34">
        <v>0</v>
      </c>
      <c r="H13" s="34">
        <v>6</v>
      </c>
      <c r="I13" s="51">
        <f t="shared" si="2"/>
        <v>3.1152647975077881E-3</v>
      </c>
      <c r="J13" s="27"/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1</v>
      </c>
      <c r="Q13" s="51">
        <f t="shared" si="3"/>
        <v>3.6927621861152144E-4</v>
      </c>
      <c r="R13" s="27"/>
      <c r="S13" s="34">
        <f t="shared" si="0"/>
        <v>7</v>
      </c>
      <c r="T13" s="35">
        <f t="shared" si="4"/>
        <v>1.5105740181268882E-3</v>
      </c>
      <c r="U13" s="27"/>
      <c r="V13" s="34">
        <v>0</v>
      </c>
      <c r="W13" s="51">
        <f t="shared" si="5"/>
        <v>0</v>
      </c>
      <c r="X13" s="27"/>
      <c r="Y13" s="34">
        <v>0</v>
      </c>
      <c r="Z13" s="34">
        <v>0</v>
      </c>
      <c r="AA13" s="34">
        <f t="shared" si="6"/>
        <v>0</v>
      </c>
      <c r="AB13" s="51">
        <f t="shared" si="7"/>
        <v>0</v>
      </c>
      <c r="AC13" s="27"/>
      <c r="AD13" s="34">
        <f t="shared" si="1"/>
        <v>7</v>
      </c>
      <c r="AE13" s="51">
        <f t="shared" si="8"/>
        <v>1.449575481466142E-3</v>
      </c>
      <c r="AF13" s="11"/>
    </row>
    <row r="14" spans="1:33" ht="26.25" x14ac:dyDescent="0.4">
      <c r="A14" s="36" t="s">
        <v>19</v>
      </c>
      <c r="B14" s="27"/>
      <c r="C14" s="37">
        <v>2</v>
      </c>
      <c r="D14" s="37">
        <v>4</v>
      </c>
      <c r="E14" s="37">
        <v>1</v>
      </c>
      <c r="F14" s="37">
        <v>0</v>
      </c>
      <c r="G14" s="37">
        <v>1</v>
      </c>
      <c r="H14" s="37">
        <v>8</v>
      </c>
      <c r="I14" s="52">
        <f t="shared" si="2"/>
        <v>4.1536863966770508E-3</v>
      </c>
      <c r="J14" s="27"/>
      <c r="K14" s="37">
        <v>4</v>
      </c>
      <c r="L14" s="37">
        <v>8</v>
      </c>
      <c r="M14" s="37">
        <v>2</v>
      </c>
      <c r="N14" s="37">
        <v>9</v>
      </c>
      <c r="O14" s="37">
        <v>17</v>
      </c>
      <c r="P14" s="37">
        <v>40</v>
      </c>
      <c r="Q14" s="52">
        <f t="shared" si="3"/>
        <v>1.4771048744460856E-2</v>
      </c>
      <c r="R14" s="27"/>
      <c r="S14" s="37">
        <f t="shared" si="0"/>
        <v>48</v>
      </c>
      <c r="T14" s="38">
        <f t="shared" si="4"/>
        <v>1.0358221838584376E-2</v>
      </c>
      <c r="U14" s="27"/>
      <c r="V14" s="37">
        <v>12</v>
      </c>
      <c r="W14" s="52">
        <f t="shared" si="5"/>
        <v>0.34285714285714286</v>
      </c>
      <c r="X14" s="27"/>
      <c r="Y14" s="37">
        <v>1</v>
      </c>
      <c r="Z14" s="37">
        <v>0</v>
      </c>
      <c r="AA14" s="37">
        <f t="shared" si="6"/>
        <v>1</v>
      </c>
      <c r="AB14" s="52">
        <f t="shared" si="7"/>
        <v>6.2500000000000003E-3</v>
      </c>
      <c r="AC14" s="27"/>
      <c r="AD14" s="37">
        <f t="shared" si="1"/>
        <v>61</v>
      </c>
      <c r="AE14" s="52">
        <f t="shared" si="8"/>
        <v>1.2632014909919238E-2</v>
      </c>
      <c r="AF14" s="11"/>
      <c r="AG14" s="12"/>
    </row>
    <row r="15" spans="1:33" ht="26.25" x14ac:dyDescent="0.4">
      <c r="A15" s="22" t="s">
        <v>20</v>
      </c>
      <c r="B15" s="23"/>
      <c r="C15" s="24">
        <v>210</v>
      </c>
      <c r="D15" s="24">
        <v>232</v>
      </c>
      <c r="E15" s="24">
        <v>152</v>
      </c>
      <c r="F15" s="24">
        <v>298</v>
      </c>
      <c r="G15" s="24">
        <v>143</v>
      </c>
      <c r="H15" s="24">
        <v>1035</v>
      </c>
      <c r="I15" s="48">
        <f t="shared" si="2"/>
        <v>0.53738317757009346</v>
      </c>
      <c r="J15" s="23"/>
      <c r="K15" s="24">
        <v>113</v>
      </c>
      <c r="L15" s="24">
        <v>157</v>
      </c>
      <c r="M15" s="24">
        <v>215</v>
      </c>
      <c r="N15" s="24">
        <v>203</v>
      </c>
      <c r="O15" s="24">
        <v>219</v>
      </c>
      <c r="P15" s="24">
        <v>907</v>
      </c>
      <c r="Q15" s="48">
        <f t="shared" si="3"/>
        <v>0.33493353028064993</v>
      </c>
      <c r="R15" s="23"/>
      <c r="S15" s="24">
        <f t="shared" si="0"/>
        <v>1942</v>
      </c>
      <c r="T15" s="25">
        <f t="shared" si="4"/>
        <v>0.41907639188605955</v>
      </c>
      <c r="U15" s="23"/>
      <c r="V15" s="24">
        <v>1</v>
      </c>
      <c r="W15" s="48">
        <f t="shared" si="5"/>
        <v>2.8571428571428571E-2</v>
      </c>
      <c r="X15" s="23"/>
      <c r="Y15" s="24">
        <v>4</v>
      </c>
      <c r="Z15" s="24">
        <v>69</v>
      </c>
      <c r="AA15" s="24">
        <f t="shared" si="6"/>
        <v>73</v>
      </c>
      <c r="AB15" s="48">
        <f t="shared" si="7"/>
        <v>0.45624999999999999</v>
      </c>
      <c r="AC15" s="23"/>
      <c r="AD15" s="24">
        <f t="shared" si="1"/>
        <v>2016</v>
      </c>
      <c r="AE15" s="48">
        <f t="shared" si="8"/>
        <v>0.41747773866224891</v>
      </c>
      <c r="AF15" s="9"/>
      <c r="AG15" s="10"/>
    </row>
    <row r="16" spans="1:33" ht="26.25" x14ac:dyDescent="0.4">
      <c r="A16" s="26" t="s">
        <v>21</v>
      </c>
      <c r="B16" s="27"/>
      <c r="C16" s="28">
        <v>173</v>
      </c>
      <c r="D16" s="28">
        <v>176</v>
      </c>
      <c r="E16" s="28">
        <v>121</v>
      </c>
      <c r="F16" s="28">
        <v>217</v>
      </c>
      <c r="G16" s="28">
        <v>109</v>
      </c>
      <c r="H16" s="28">
        <v>796</v>
      </c>
      <c r="I16" s="49">
        <f t="shared" si="2"/>
        <v>0.41329179646936659</v>
      </c>
      <c r="J16" s="27"/>
      <c r="K16" s="28">
        <v>68</v>
      </c>
      <c r="L16" s="28">
        <v>76</v>
      </c>
      <c r="M16" s="28">
        <v>163</v>
      </c>
      <c r="N16" s="28">
        <v>138</v>
      </c>
      <c r="O16" s="28">
        <v>144</v>
      </c>
      <c r="P16" s="28">
        <v>589</v>
      </c>
      <c r="Q16" s="49">
        <f t="shared" si="3"/>
        <v>0.21750369276218612</v>
      </c>
      <c r="R16" s="27"/>
      <c r="S16" s="28">
        <f t="shared" si="0"/>
        <v>1385</v>
      </c>
      <c r="T16" s="29">
        <f t="shared" si="4"/>
        <v>0.29887785930082</v>
      </c>
      <c r="U16" s="27"/>
      <c r="V16" s="28">
        <v>0</v>
      </c>
      <c r="W16" s="49">
        <f t="shared" si="5"/>
        <v>0</v>
      </c>
      <c r="X16" s="27"/>
      <c r="Y16" s="28">
        <v>1</v>
      </c>
      <c r="Z16" s="28">
        <v>0</v>
      </c>
      <c r="AA16" s="28">
        <f t="shared" si="6"/>
        <v>1</v>
      </c>
      <c r="AB16" s="49">
        <f t="shared" si="7"/>
        <v>6.2500000000000003E-3</v>
      </c>
      <c r="AC16" s="27"/>
      <c r="AD16" s="28">
        <f t="shared" si="1"/>
        <v>1386</v>
      </c>
      <c r="AE16" s="49">
        <f t="shared" si="8"/>
        <v>0.28701594533029612</v>
      </c>
      <c r="AF16" s="11"/>
      <c r="AG16" s="12"/>
    </row>
    <row r="17" spans="1:33" ht="26.25" x14ac:dyDescent="0.4">
      <c r="A17" s="30" t="s">
        <v>22</v>
      </c>
      <c r="B17" s="27"/>
      <c r="C17" s="31">
        <v>14</v>
      </c>
      <c r="D17" s="31">
        <v>15</v>
      </c>
      <c r="E17" s="31">
        <v>7</v>
      </c>
      <c r="F17" s="31">
        <v>14</v>
      </c>
      <c r="G17" s="31">
        <v>6</v>
      </c>
      <c r="H17" s="31">
        <v>56</v>
      </c>
      <c r="I17" s="50">
        <f t="shared" si="2"/>
        <v>2.9075804776739357E-2</v>
      </c>
      <c r="J17" s="27"/>
      <c r="K17" s="31">
        <v>12</v>
      </c>
      <c r="L17" s="31">
        <v>20</v>
      </c>
      <c r="M17" s="31">
        <v>21</v>
      </c>
      <c r="N17" s="31">
        <v>21</v>
      </c>
      <c r="O17" s="31">
        <v>14</v>
      </c>
      <c r="P17" s="31">
        <v>88</v>
      </c>
      <c r="Q17" s="50">
        <f t="shared" si="3"/>
        <v>3.2496307237813882E-2</v>
      </c>
      <c r="R17" s="27"/>
      <c r="S17" s="31">
        <f t="shared" si="0"/>
        <v>144</v>
      </c>
      <c r="T17" s="32">
        <f t="shared" si="4"/>
        <v>3.1074665515753129E-2</v>
      </c>
      <c r="U17" s="27"/>
      <c r="V17" s="31">
        <v>0</v>
      </c>
      <c r="W17" s="50">
        <f t="shared" si="5"/>
        <v>0</v>
      </c>
      <c r="X17" s="27"/>
      <c r="Y17" s="31">
        <v>0</v>
      </c>
      <c r="Z17" s="31">
        <v>65</v>
      </c>
      <c r="AA17" s="31">
        <f t="shared" si="6"/>
        <v>65</v>
      </c>
      <c r="AB17" s="50">
        <f t="shared" si="7"/>
        <v>0.40625</v>
      </c>
      <c r="AC17" s="27"/>
      <c r="AD17" s="31">
        <f t="shared" si="1"/>
        <v>209</v>
      </c>
      <c r="AE17" s="50">
        <f t="shared" si="8"/>
        <v>4.328018223234624E-2</v>
      </c>
      <c r="AF17" s="11"/>
      <c r="AG17" s="12"/>
    </row>
    <row r="18" spans="1:33" ht="26.25" x14ac:dyDescent="0.4">
      <c r="A18" s="33" t="s">
        <v>23</v>
      </c>
      <c r="B18" s="27"/>
      <c r="C18" s="34">
        <v>6</v>
      </c>
      <c r="D18" s="34">
        <v>4</v>
      </c>
      <c r="E18" s="34">
        <v>5</v>
      </c>
      <c r="F18" s="34">
        <v>15</v>
      </c>
      <c r="G18" s="34">
        <v>2</v>
      </c>
      <c r="H18" s="34">
        <v>32</v>
      </c>
      <c r="I18" s="51">
        <f t="shared" si="2"/>
        <v>1.6614745586708203E-2</v>
      </c>
      <c r="J18" s="27"/>
      <c r="K18" s="34">
        <v>11</v>
      </c>
      <c r="L18" s="34">
        <v>34</v>
      </c>
      <c r="M18" s="34">
        <v>2</v>
      </c>
      <c r="N18" s="34">
        <v>6</v>
      </c>
      <c r="O18" s="34">
        <v>17</v>
      </c>
      <c r="P18" s="34">
        <v>70</v>
      </c>
      <c r="Q18" s="51">
        <f t="shared" si="3"/>
        <v>2.58493353028065E-2</v>
      </c>
      <c r="R18" s="27"/>
      <c r="S18" s="34">
        <f t="shared" si="0"/>
        <v>102</v>
      </c>
      <c r="T18" s="35">
        <f t="shared" si="4"/>
        <v>2.2011221406991799E-2</v>
      </c>
      <c r="U18" s="27"/>
      <c r="V18" s="34">
        <v>0</v>
      </c>
      <c r="W18" s="51">
        <f t="shared" si="5"/>
        <v>0</v>
      </c>
      <c r="X18" s="27"/>
      <c r="Y18" s="34">
        <v>1</v>
      </c>
      <c r="Z18" s="34">
        <v>3</v>
      </c>
      <c r="AA18" s="34">
        <f t="shared" si="6"/>
        <v>4</v>
      </c>
      <c r="AB18" s="51">
        <f t="shared" si="7"/>
        <v>2.5000000000000001E-2</v>
      </c>
      <c r="AC18" s="27"/>
      <c r="AD18" s="34">
        <f t="shared" si="1"/>
        <v>106</v>
      </c>
      <c r="AE18" s="51">
        <f t="shared" si="8"/>
        <v>2.1950714433630152E-2</v>
      </c>
      <c r="AF18" s="11"/>
      <c r="AG18" s="12"/>
    </row>
    <row r="19" spans="1:33" ht="26.25" x14ac:dyDescent="0.4">
      <c r="A19" s="30" t="s">
        <v>24</v>
      </c>
      <c r="B19" s="27"/>
      <c r="C19" s="31">
        <v>4</v>
      </c>
      <c r="D19" s="31">
        <v>5</v>
      </c>
      <c r="E19" s="31">
        <v>3</v>
      </c>
      <c r="F19" s="31">
        <v>14</v>
      </c>
      <c r="G19" s="31">
        <v>3</v>
      </c>
      <c r="H19" s="31">
        <v>29</v>
      </c>
      <c r="I19" s="50">
        <f t="shared" si="2"/>
        <v>1.5057113187954309E-2</v>
      </c>
      <c r="J19" s="27"/>
      <c r="K19" s="31">
        <v>2</v>
      </c>
      <c r="L19" s="31">
        <v>4</v>
      </c>
      <c r="M19" s="31">
        <v>6</v>
      </c>
      <c r="N19" s="31">
        <v>8</v>
      </c>
      <c r="O19" s="31">
        <v>10</v>
      </c>
      <c r="P19" s="31">
        <v>30</v>
      </c>
      <c r="Q19" s="50">
        <f t="shared" si="3"/>
        <v>1.1078286558345642E-2</v>
      </c>
      <c r="R19" s="27"/>
      <c r="S19" s="31">
        <f t="shared" si="0"/>
        <v>59</v>
      </c>
      <c r="T19" s="32">
        <f t="shared" si="4"/>
        <v>1.2731981009926629E-2</v>
      </c>
      <c r="U19" s="27"/>
      <c r="V19" s="31">
        <v>1</v>
      </c>
      <c r="W19" s="50">
        <f t="shared" si="5"/>
        <v>2.8571428571428571E-2</v>
      </c>
      <c r="X19" s="27"/>
      <c r="Y19" s="31">
        <v>0</v>
      </c>
      <c r="Z19" s="31">
        <v>0</v>
      </c>
      <c r="AA19" s="31">
        <f t="shared" si="6"/>
        <v>0</v>
      </c>
      <c r="AB19" s="50">
        <f t="shared" si="7"/>
        <v>0</v>
      </c>
      <c r="AC19" s="27"/>
      <c r="AD19" s="31">
        <f t="shared" si="1"/>
        <v>60</v>
      </c>
      <c r="AE19" s="50">
        <f t="shared" si="8"/>
        <v>1.2424932698281217E-2</v>
      </c>
      <c r="AF19" s="11"/>
      <c r="AG19" s="12"/>
    </row>
    <row r="20" spans="1:33" ht="26.25" x14ac:dyDescent="0.4">
      <c r="A20" s="39" t="s">
        <v>25</v>
      </c>
      <c r="B20" s="27"/>
      <c r="C20" s="40">
        <v>13</v>
      </c>
      <c r="D20" s="40">
        <v>32</v>
      </c>
      <c r="E20" s="40">
        <v>16</v>
      </c>
      <c r="F20" s="40">
        <v>38</v>
      </c>
      <c r="G20" s="40">
        <v>23</v>
      </c>
      <c r="H20" s="40">
        <v>122</v>
      </c>
      <c r="I20" s="53">
        <f t="shared" si="2"/>
        <v>6.3343717549325024E-2</v>
      </c>
      <c r="J20" s="27"/>
      <c r="K20" s="40">
        <v>20</v>
      </c>
      <c r="L20" s="40">
        <v>23</v>
      </c>
      <c r="M20" s="40">
        <v>23</v>
      </c>
      <c r="N20" s="40">
        <v>30</v>
      </c>
      <c r="O20" s="40">
        <v>34</v>
      </c>
      <c r="P20" s="40">
        <v>130</v>
      </c>
      <c r="Q20" s="53">
        <f t="shared" si="3"/>
        <v>4.8005908419497784E-2</v>
      </c>
      <c r="R20" s="27"/>
      <c r="S20" s="40">
        <f t="shared" si="0"/>
        <v>252</v>
      </c>
      <c r="T20" s="41">
        <f t="shared" si="4"/>
        <v>5.4380664652567974E-2</v>
      </c>
      <c r="U20" s="27"/>
      <c r="V20" s="40">
        <v>0</v>
      </c>
      <c r="W20" s="53">
        <f t="shared" si="5"/>
        <v>0</v>
      </c>
      <c r="X20" s="27"/>
      <c r="Y20" s="40">
        <v>2</v>
      </c>
      <c r="Z20" s="40">
        <v>1</v>
      </c>
      <c r="AA20" s="40">
        <f t="shared" si="6"/>
        <v>3</v>
      </c>
      <c r="AB20" s="53">
        <f t="shared" si="7"/>
        <v>1.8749999999999999E-2</v>
      </c>
      <c r="AC20" s="27"/>
      <c r="AD20" s="40">
        <f t="shared" si="1"/>
        <v>255</v>
      </c>
      <c r="AE20" s="53">
        <f t="shared" si="8"/>
        <v>5.2805963967695178E-2</v>
      </c>
      <c r="AF20" s="11"/>
      <c r="AG20" s="12"/>
    </row>
    <row r="21" spans="1:33" ht="26.25" x14ac:dyDescent="0.4">
      <c r="A21" s="22" t="s">
        <v>26</v>
      </c>
      <c r="B21" s="23"/>
      <c r="C21" s="24">
        <v>10</v>
      </c>
      <c r="D21" s="24">
        <v>21</v>
      </c>
      <c r="E21" s="24">
        <v>10</v>
      </c>
      <c r="F21" s="24">
        <v>15</v>
      </c>
      <c r="G21" s="24">
        <v>10</v>
      </c>
      <c r="H21" s="24">
        <v>66</v>
      </c>
      <c r="I21" s="48">
        <f t="shared" si="2"/>
        <v>3.4267912772585667E-2</v>
      </c>
      <c r="J21" s="23"/>
      <c r="K21" s="24">
        <v>19</v>
      </c>
      <c r="L21" s="24">
        <v>23</v>
      </c>
      <c r="M21" s="24">
        <v>20</v>
      </c>
      <c r="N21" s="24">
        <v>18</v>
      </c>
      <c r="O21" s="24">
        <v>26</v>
      </c>
      <c r="P21" s="24">
        <v>106</v>
      </c>
      <c r="Q21" s="48">
        <f t="shared" si="3"/>
        <v>3.9143279172821267E-2</v>
      </c>
      <c r="R21" s="23"/>
      <c r="S21" s="24">
        <f t="shared" si="0"/>
        <v>172</v>
      </c>
      <c r="T21" s="25">
        <f t="shared" si="4"/>
        <v>3.711696158826068E-2</v>
      </c>
      <c r="U21" s="23"/>
      <c r="V21" s="24">
        <v>3</v>
      </c>
      <c r="W21" s="48">
        <f t="shared" si="5"/>
        <v>8.5714285714285715E-2</v>
      </c>
      <c r="X21" s="23"/>
      <c r="Y21" s="24">
        <v>6</v>
      </c>
      <c r="Z21" s="24">
        <v>0</v>
      </c>
      <c r="AA21" s="24">
        <f t="shared" si="6"/>
        <v>6</v>
      </c>
      <c r="AB21" s="48">
        <f t="shared" si="7"/>
        <v>3.7499999999999999E-2</v>
      </c>
      <c r="AC21" s="23"/>
      <c r="AD21" s="24">
        <f t="shared" si="1"/>
        <v>181</v>
      </c>
      <c r="AE21" s="48">
        <f t="shared" si="8"/>
        <v>3.7481880306481676E-2</v>
      </c>
      <c r="AF21" s="9"/>
      <c r="AG21" s="10"/>
    </row>
    <row r="22" spans="1:33" ht="26.25" x14ac:dyDescent="0.4">
      <c r="A22" s="26" t="s">
        <v>27</v>
      </c>
      <c r="B22" s="27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49">
        <f t="shared" si="2"/>
        <v>0</v>
      </c>
      <c r="J22" s="27"/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49">
        <f t="shared" si="3"/>
        <v>0</v>
      </c>
      <c r="R22" s="27"/>
      <c r="S22" s="28">
        <f t="shared" si="0"/>
        <v>0</v>
      </c>
      <c r="T22" s="29">
        <f t="shared" si="4"/>
        <v>0</v>
      </c>
      <c r="U22" s="27"/>
      <c r="V22" s="28">
        <v>0</v>
      </c>
      <c r="W22" s="49">
        <f t="shared" si="5"/>
        <v>0</v>
      </c>
      <c r="X22" s="27"/>
      <c r="Y22" s="28">
        <v>0</v>
      </c>
      <c r="Z22" s="28">
        <v>0</v>
      </c>
      <c r="AA22" s="28">
        <f t="shared" si="6"/>
        <v>0</v>
      </c>
      <c r="AB22" s="49">
        <f t="shared" si="7"/>
        <v>0</v>
      </c>
      <c r="AC22" s="27"/>
      <c r="AD22" s="28">
        <f t="shared" si="1"/>
        <v>0</v>
      </c>
      <c r="AE22" s="49">
        <f t="shared" si="8"/>
        <v>0</v>
      </c>
      <c r="AF22" s="11"/>
    </row>
    <row r="23" spans="1:33" ht="26.25" x14ac:dyDescent="0.4">
      <c r="A23" s="30" t="s">
        <v>28</v>
      </c>
      <c r="B23" s="27"/>
      <c r="C23" s="31">
        <v>0</v>
      </c>
      <c r="D23" s="31">
        <v>1</v>
      </c>
      <c r="E23" s="31">
        <v>2</v>
      </c>
      <c r="F23" s="31">
        <v>1</v>
      </c>
      <c r="G23" s="31">
        <v>1</v>
      </c>
      <c r="H23" s="31">
        <v>5</v>
      </c>
      <c r="I23" s="50">
        <f t="shared" si="2"/>
        <v>2.5960539979231569E-3</v>
      </c>
      <c r="J23" s="27"/>
      <c r="K23" s="31">
        <v>2</v>
      </c>
      <c r="L23" s="31">
        <v>0</v>
      </c>
      <c r="M23" s="31">
        <v>3</v>
      </c>
      <c r="N23" s="31">
        <v>1</v>
      </c>
      <c r="O23" s="31">
        <v>5</v>
      </c>
      <c r="P23" s="31">
        <v>11</v>
      </c>
      <c r="Q23" s="50">
        <f t="shared" si="3"/>
        <v>4.0620384047267352E-3</v>
      </c>
      <c r="R23" s="27"/>
      <c r="S23" s="31">
        <f t="shared" si="0"/>
        <v>16</v>
      </c>
      <c r="T23" s="32">
        <f t="shared" si="4"/>
        <v>3.4527406128614588E-3</v>
      </c>
      <c r="U23" s="27"/>
      <c r="V23" s="31">
        <v>0</v>
      </c>
      <c r="W23" s="50">
        <f t="shared" si="5"/>
        <v>0</v>
      </c>
      <c r="X23" s="27"/>
      <c r="Y23" s="31">
        <v>1</v>
      </c>
      <c r="Z23" s="31">
        <v>0</v>
      </c>
      <c r="AA23" s="31">
        <f t="shared" si="6"/>
        <v>1</v>
      </c>
      <c r="AB23" s="50">
        <f t="shared" si="7"/>
        <v>6.2500000000000003E-3</v>
      </c>
      <c r="AC23" s="27"/>
      <c r="AD23" s="31">
        <f t="shared" si="1"/>
        <v>17</v>
      </c>
      <c r="AE23" s="50">
        <f t="shared" si="8"/>
        <v>3.5203975978463451E-3</v>
      </c>
      <c r="AF23" s="11"/>
      <c r="AG23" s="12"/>
    </row>
    <row r="24" spans="1:33" ht="26.25" x14ac:dyDescent="0.4">
      <c r="A24" s="33" t="s">
        <v>29</v>
      </c>
      <c r="B24" s="27"/>
      <c r="C24" s="34">
        <v>4</v>
      </c>
      <c r="D24" s="34">
        <v>8</v>
      </c>
      <c r="E24" s="34">
        <v>3</v>
      </c>
      <c r="F24" s="34">
        <v>4</v>
      </c>
      <c r="G24" s="34">
        <v>2</v>
      </c>
      <c r="H24" s="34">
        <v>21</v>
      </c>
      <c r="I24" s="51">
        <f t="shared" si="2"/>
        <v>1.0903426791277258E-2</v>
      </c>
      <c r="J24" s="27"/>
      <c r="K24" s="34">
        <v>1</v>
      </c>
      <c r="L24" s="34">
        <v>4</v>
      </c>
      <c r="M24" s="34">
        <v>7</v>
      </c>
      <c r="N24" s="34">
        <v>5</v>
      </c>
      <c r="O24" s="34">
        <v>4</v>
      </c>
      <c r="P24" s="34">
        <v>21</v>
      </c>
      <c r="Q24" s="51">
        <f t="shared" si="3"/>
        <v>7.7548005908419501E-3</v>
      </c>
      <c r="R24" s="27"/>
      <c r="S24" s="34">
        <f t="shared" si="0"/>
        <v>42</v>
      </c>
      <c r="T24" s="35">
        <f t="shared" si="4"/>
        <v>9.0634441087613302E-3</v>
      </c>
      <c r="U24" s="27"/>
      <c r="V24" s="34">
        <v>3</v>
      </c>
      <c r="W24" s="51">
        <f t="shared" si="5"/>
        <v>8.5714285714285715E-2</v>
      </c>
      <c r="X24" s="27"/>
      <c r="Y24" s="34">
        <v>5</v>
      </c>
      <c r="Z24" s="34">
        <v>0</v>
      </c>
      <c r="AA24" s="34">
        <f t="shared" si="6"/>
        <v>5</v>
      </c>
      <c r="AB24" s="51">
        <f t="shared" si="7"/>
        <v>3.125E-2</v>
      </c>
      <c r="AC24" s="27"/>
      <c r="AD24" s="34">
        <f t="shared" si="1"/>
        <v>50</v>
      </c>
      <c r="AE24" s="51">
        <f t="shared" si="8"/>
        <v>1.0354110581901015E-2</v>
      </c>
      <c r="AF24" s="11"/>
      <c r="AG24" s="12"/>
    </row>
    <row r="25" spans="1:33" ht="26.25" x14ac:dyDescent="0.4">
      <c r="A25" s="30" t="s">
        <v>30</v>
      </c>
      <c r="B25" s="27"/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50">
        <f t="shared" si="2"/>
        <v>0</v>
      </c>
      <c r="J25" s="27"/>
      <c r="K25" s="31">
        <v>1</v>
      </c>
      <c r="L25" s="31">
        <v>1</v>
      </c>
      <c r="M25" s="31">
        <v>1</v>
      </c>
      <c r="N25" s="31">
        <v>2</v>
      </c>
      <c r="O25" s="31">
        <v>0</v>
      </c>
      <c r="P25" s="31">
        <v>5</v>
      </c>
      <c r="Q25" s="50">
        <f t="shared" si="3"/>
        <v>1.846381093057607E-3</v>
      </c>
      <c r="R25" s="27"/>
      <c r="S25" s="31">
        <f t="shared" si="0"/>
        <v>5</v>
      </c>
      <c r="T25" s="32">
        <f t="shared" si="4"/>
        <v>1.0789814415192059E-3</v>
      </c>
      <c r="U25" s="27"/>
      <c r="V25" s="31">
        <v>0</v>
      </c>
      <c r="W25" s="50">
        <f t="shared" si="5"/>
        <v>0</v>
      </c>
      <c r="X25" s="27"/>
      <c r="Y25" s="31">
        <v>0</v>
      </c>
      <c r="Z25" s="31">
        <v>0</v>
      </c>
      <c r="AA25" s="31">
        <f t="shared" si="6"/>
        <v>0</v>
      </c>
      <c r="AB25" s="50">
        <f t="shared" si="7"/>
        <v>0</v>
      </c>
      <c r="AC25" s="27"/>
      <c r="AD25" s="31">
        <f t="shared" si="1"/>
        <v>5</v>
      </c>
      <c r="AE25" s="50">
        <f t="shared" si="8"/>
        <v>1.0354110581901014E-3</v>
      </c>
      <c r="AF25" s="11"/>
    </row>
    <row r="26" spans="1:33" ht="26.25" x14ac:dyDescent="0.4">
      <c r="A26" s="39" t="s">
        <v>31</v>
      </c>
      <c r="B26" s="27"/>
      <c r="C26" s="40">
        <v>6</v>
      </c>
      <c r="D26" s="40">
        <v>12</v>
      </c>
      <c r="E26" s="40">
        <v>5</v>
      </c>
      <c r="F26" s="40">
        <v>10</v>
      </c>
      <c r="G26" s="40">
        <v>7</v>
      </c>
      <c r="H26" s="40">
        <v>40</v>
      </c>
      <c r="I26" s="53">
        <f t="shared" si="2"/>
        <v>2.0768431983385256E-2</v>
      </c>
      <c r="J26" s="27"/>
      <c r="K26" s="40">
        <v>15</v>
      </c>
      <c r="L26" s="40">
        <v>18</v>
      </c>
      <c r="M26" s="40">
        <v>9</v>
      </c>
      <c r="N26" s="40">
        <v>10</v>
      </c>
      <c r="O26" s="40">
        <v>17</v>
      </c>
      <c r="P26" s="40">
        <v>69</v>
      </c>
      <c r="Q26" s="53">
        <f t="shared" si="3"/>
        <v>2.5480059084194977E-2</v>
      </c>
      <c r="R26" s="27"/>
      <c r="S26" s="40">
        <f t="shared" si="0"/>
        <v>109</v>
      </c>
      <c r="T26" s="41">
        <f t="shared" si="4"/>
        <v>2.3521795425118688E-2</v>
      </c>
      <c r="U26" s="27"/>
      <c r="V26" s="40">
        <v>0</v>
      </c>
      <c r="W26" s="53">
        <f t="shared" si="5"/>
        <v>0</v>
      </c>
      <c r="X26" s="27"/>
      <c r="Y26" s="40">
        <v>0</v>
      </c>
      <c r="Z26" s="40">
        <v>0</v>
      </c>
      <c r="AA26" s="40">
        <f t="shared" si="6"/>
        <v>0</v>
      </c>
      <c r="AB26" s="53">
        <f t="shared" si="7"/>
        <v>0</v>
      </c>
      <c r="AC26" s="27"/>
      <c r="AD26" s="40">
        <f t="shared" si="1"/>
        <v>109</v>
      </c>
      <c r="AE26" s="53">
        <f t="shared" si="8"/>
        <v>2.2571961068544213E-2</v>
      </c>
      <c r="AF26" s="11"/>
    </row>
    <row r="27" spans="1:33" ht="26.25" x14ac:dyDescent="0.4">
      <c r="A27" s="22" t="s">
        <v>32</v>
      </c>
      <c r="B27" s="23"/>
      <c r="C27" s="24">
        <v>75</v>
      </c>
      <c r="D27" s="24">
        <v>81</v>
      </c>
      <c r="E27" s="24">
        <v>67</v>
      </c>
      <c r="F27" s="24">
        <v>95</v>
      </c>
      <c r="G27" s="24">
        <v>41</v>
      </c>
      <c r="H27" s="24">
        <v>359</v>
      </c>
      <c r="I27" s="48">
        <f t="shared" si="2"/>
        <v>0.18639667705088267</v>
      </c>
      <c r="J27" s="23"/>
      <c r="K27" s="24">
        <v>99</v>
      </c>
      <c r="L27" s="24">
        <v>134</v>
      </c>
      <c r="M27" s="24">
        <v>133</v>
      </c>
      <c r="N27" s="24">
        <v>174</v>
      </c>
      <c r="O27" s="24">
        <v>198</v>
      </c>
      <c r="P27" s="24">
        <v>738</v>
      </c>
      <c r="Q27" s="48">
        <f t="shared" si="3"/>
        <v>0.27252584933530283</v>
      </c>
      <c r="R27" s="23"/>
      <c r="S27" s="24">
        <f t="shared" si="0"/>
        <v>1097</v>
      </c>
      <c r="T27" s="25">
        <f t="shared" si="4"/>
        <v>0.23672852826931376</v>
      </c>
      <c r="U27" s="23"/>
      <c r="V27" s="24">
        <v>0</v>
      </c>
      <c r="W27" s="48">
        <f t="shared" si="5"/>
        <v>0</v>
      </c>
      <c r="X27" s="23"/>
      <c r="Y27" s="24">
        <v>0</v>
      </c>
      <c r="Z27" s="24">
        <v>0</v>
      </c>
      <c r="AA27" s="24">
        <f t="shared" si="6"/>
        <v>0</v>
      </c>
      <c r="AB27" s="48">
        <f t="shared" si="7"/>
        <v>0</v>
      </c>
      <c r="AC27" s="23"/>
      <c r="AD27" s="24">
        <f t="shared" si="1"/>
        <v>1097</v>
      </c>
      <c r="AE27" s="48">
        <f t="shared" si="8"/>
        <v>0.22716918616690826</v>
      </c>
      <c r="AF27" s="9"/>
    </row>
    <row r="28" spans="1:33" ht="26.25" x14ac:dyDescent="0.4">
      <c r="A28" s="26" t="s">
        <v>33</v>
      </c>
      <c r="B28" s="27"/>
      <c r="C28" s="28">
        <v>49</v>
      </c>
      <c r="D28" s="28">
        <v>63</v>
      </c>
      <c r="E28" s="28">
        <v>48</v>
      </c>
      <c r="F28" s="28">
        <v>61</v>
      </c>
      <c r="G28" s="28">
        <v>32</v>
      </c>
      <c r="H28" s="28">
        <v>253</v>
      </c>
      <c r="I28" s="49">
        <f t="shared" si="2"/>
        <v>0.13136033229491173</v>
      </c>
      <c r="J28" s="27"/>
      <c r="K28" s="28">
        <v>68</v>
      </c>
      <c r="L28" s="28">
        <v>100</v>
      </c>
      <c r="M28" s="28">
        <v>107</v>
      </c>
      <c r="N28" s="28">
        <v>128</v>
      </c>
      <c r="O28" s="28">
        <v>151</v>
      </c>
      <c r="P28" s="28">
        <v>554</v>
      </c>
      <c r="Q28" s="49">
        <f t="shared" si="3"/>
        <v>0.20457902511078285</v>
      </c>
      <c r="R28" s="27"/>
      <c r="S28" s="28">
        <f t="shared" si="0"/>
        <v>807</v>
      </c>
      <c r="T28" s="29">
        <f t="shared" si="4"/>
        <v>0.17414760466119983</v>
      </c>
      <c r="U28" s="27"/>
      <c r="V28" s="28">
        <v>0</v>
      </c>
      <c r="W28" s="49">
        <f t="shared" si="5"/>
        <v>0</v>
      </c>
      <c r="X28" s="27"/>
      <c r="Y28" s="28">
        <v>0</v>
      </c>
      <c r="Z28" s="28">
        <v>0</v>
      </c>
      <c r="AA28" s="28">
        <f t="shared" si="6"/>
        <v>0</v>
      </c>
      <c r="AB28" s="49">
        <f t="shared" si="7"/>
        <v>0</v>
      </c>
      <c r="AC28" s="27"/>
      <c r="AD28" s="28">
        <f t="shared" si="1"/>
        <v>807</v>
      </c>
      <c r="AE28" s="49">
        <f t="shared" si="8"/>
        <v>0.16711534479188236</v>
      </c>
      <c r="AF28" s="11"/>
    </row>
    <row r="29" spans="1:33" ht="26.25" x14ac:dyDescent="0.4">
      <c r="A29" s="30" t="s">
        <v>34</v>
      </c>
      <c r="B29" s="27"/>
      <c r="C29" s="31">
        <v>15</v>
      </c>
      <c r="D29" s="31">
        <v>14</v>
      </c>
      <c r="E29" s="31">
        <v>11</v>
      </c>
      <c r="F29" s="31">
        <v>19</v>
      </c>
      <c r="G29" s="31">
        <v>4</v>
      </c>
      <c r="H29" s="31">
        <v>63</v>
      </c>
      <c r="I29" s="50">
        <f t="shared" si="2"/>
        <v>3.2710280373831772E-2</v>
      </c>
      <c r="J29" s="27"/>
      <c r="K29" s="31">
        <v>19</v>
      </c>
      <c r="L29" s="31">
        <v>15</v>
      </c>
      <c r="M29" s="31">
        <v>13</v>
      </c>
      <c r="N29" s="31">
        <v>25</v>
      </c>
      <c r="O29" s="31">
        <v>26</v>
      </c>
      <c r="P29" s="31">
        <v>98</v>
      </c>
      <c r="Q29" s="50">
        <f t="shared" si="3"/>
        <v>3.6189069423929097E-2</v>
      </c>
      <c r="R29" s="27"/>
      <c r="S29" s="31">
        <f t="shared" si="0"/>
        <v>161</v>
      </c>
      <c r="T29" s="32">
        <f t="shared" si="4"/>
        <v>3.4743202416918431E-2</v>
      </c>
      <c r="U29" s="27"/>
      <c r="V29" s="31">
        <v>0</v>
      </c>
      <c r="W29" s="50">
        <f t="shared" si="5"/>
        <v>0</v>
      </c>
      <c r="X29" s="27"/>
      <c r="Y29" s="31">
        <v>0</v>
      </c>
      <c r="Z29" s="31">
        <v>0</v>
      </c>
      <c r="AA29" s="31">
        <f t="shared" si="6"/>
        <v>0</v>
      </c>
      <c r="AB29" s="50">
        <f t="shared" si="7"/>
        <v>0</v>
      </c>
      <c r="AC29" s="27"/>
      <c r="AD29" s="31">
        <f t="shared" si="1"/>
        <v>161</v>
      </c>
      <c r="AE29" s="50">
        <f t="shared" si="8"/>
        <v>3.3340236073721267E-2</v>
      </c>
      <c r="AF29" s="11"/>
    </row>
    <row r="30" spans="1:33" ht="26.25" x14ac:dyDescent="0.4">
      <c r="A30" s="33" t="s">
        <v>35</v>
      </c>
      <c r="B30" s="27"/>
      <c r="C30" s="34">
        <v>4</v>
      </c>
      <c r="D30" s="34">
        <v>0</v>
      </c>
      <c r="E30" s="34">
        <v>2</v>
      </c>
      <c r="F30" s="34">
        <v>8</v>
      </c>
      <c r="G30" s="34">
        <v>1</v>
      </c>
      <c r="H30" s="34">
        <v>15</v>
      </c>
      <c r="I30" s="51">
        <f t="shared" si="2"/>
        <v>7.7881619937694704E-3</v>
      </c>
      <c r="J30" s="27"/>
      <c r="K30" s="34">
        <v>5</v>
      </c>
      <c r="L30" s="34">
        <v>8</v>
      </c>
      <c r="M30" s="34">
        <v>8</v>
      </c>
      <c r="N30" s="34">
        <v>6</v>
      </c>
      <c r="O30" s="34">
        <v>10</v>
      </c>
      <c r="P30" s="34">
        <v>37</v>
      </c>
      <c r="Q30" s="51">
        <f t="shared" si="3"/>
        <v>1.3663220088626292E-2</v>
      </c>
      <c r="R30" s="27"/>
      <c r="S30" s="34">
        <f t="shared" si="0"/>
        <v>52</v>
      </c>
      <c r="T30" s="35">
        <f t="shared" si="4"/>
        <v>1.1221406991799741E-2</v>
      </c>
      <c r="U30" s="27"/>
      <c r="V30" s="34">
        <v>0</v>
      </c>
      <c r="W30" s="51">
        <f t="shared" si="5"/>
        <v>0</v>
      </c>
      <c r="X30" s="27"/>
      <c r="Y30" s="34">
        <v>0</v>
      </c>
      <c r="Z30" s="34">
        <v>0</v>
      </c>
      <c r="AA30" s="34">
        <f t="shared" si="6"/>
        <v>0</v>
      </c>
      <c r="AB30" s="51">
        <f t="shared" si="7"/>
        <v>0</v>
      </c>
      <c r="AC30" s="27"/>
      <c r="AD30" s="34">
        <f t="shared" si="1"/>
        <v>52</v>
      </c>
      <c r="AE30" s="51">
        <f t="shared" si="8"/>
        <v>1.0768275005177056E-2</v>
      </c>
      <c r="AF30" s="11"/>
    </row>
    <row r="31" spans="1:33" ht="26.25" x14ac:dyDescent="0.4">
      <c r="A31" s="36" t="s">
        <v>36</v>
      </c>
      <c r="B31" s="27"/>
      <c r="C31" s="37">
        <v>7</v>
      </c>
      <c r="D31" s="37">
        <v>4</v>
      </c>
      <c r="E31" s="37">
        <v>6</v>
      </c>
      <c r="F31" s="37">
        <v>7</v>
      </c>
      <c r="G31" s="37">
        <v>4</v>
      </c>
      <c r="H31" s="37">
        <v>28</v>
      </c>
      <c r="I31" s="52">
        <f t="shared" si="2"/>
        <v>1.4537902388369679E-2</v>
      </c>
      <c r="J31" s="27"/>
      <c r="K31" s="37">
        <v>7</v>
      </c>
      <c r="L31" s="37">
        <v>11</v>
      </c>
      <c r="M31" s="37">
        <v>5</v>
      </c>
      <c r="N31" s="37">
        <v>15</v>
      </c>
      <c r="O31" s="37">
        <v>11</v>
      </c>
      <c r="P31" s="37">
        <v>49</v>
      </c>
      <c r="Q31" s="52">
        <f t="shared" si="3"/>
        <v>1.8094534711964549E-2</v>
      </c>
      <c r="R31" s="27"/>
      <c r="S31" s="37">
        <f t="shared" si="0"/>
        <v>77</v>
      </c>
      <c r="T31" s="38">
        <f t="shared" si="4"/>
        <v>1.6616314199395771E-2</v>
      </c>
      <c r="U31" s="27"/>
      <c r="V31" s="37">
        <v>0</v>
      </c>
      <c r="W31" s="52">
        <f t="shared" si="5"/>
        <v>0</v>
      </c>
      <c r="X31" s="27"/>
      <c r="Y31" s="37">
        <v>0</v>
      </c>
      <c r="Z31" s="37">
        <v>0</v>
      </c>
      <c r="AA31" s="37">
        <f t="shared" si="6"/>
        <v>0</v>
      </c>
      <c r="AB31" s="52">
        <f t="shared" si="7"/>
        <v>0</v>
      </c>
      <c r="AC31" s="27"/>
      <c r="AD31" s="37">
        <f t="shared" si="1"/>
        <v>77</v>
      </c>
      <c r="AE31" s="52">
        <f t="shared" si="8"/>
        <v>1.5945330296127564E-2</v>
      </c>
      <c r="AF31" s="11"/>
    </row>
    <row r="32" spans="1:33" ht="26.25" x14ac:dyDescent="0.4">
      <c r="A32" s="22" t="s">
        <v>37</v>
      </c>
      <c r="B32" s="23"/>
      <c r="C32" s="24">
        <v>3</v>
      </c>
      <c r="D32" s="24">
        <v>6</v>
      </c>
      <c r="E32" s="24">
        <v>4</v>
      </c>
      <c r="F32" s="24">
        <v>7</v>
      </c>
      <c r="G32" s="24">
        <v>4</v>
      </c>
      <c r="H32" s="24">
        <v>24</v>
      </c>
      <c r="I32" s="48">
        <f t="shared" si="2"/>
        <v>1.2461059190031152E-2</v>
      </c>
      <c r="J32" s="23"/>
      <c r="K32" s="24">
        <v>3</v>
      </c>
      <c r="L32" s="24">
        <v>1</v>
      </c>
      <c r="M32" s="24">
        <v>7</v>
      </c>
      <c r="N32" s="24">
        <v>5</v>
      </c>
      <c r="O32" s="24">
        <v>5</v>
      </c>
      <c r="P32" s="24">
        <v>21</v>
      </c>
      <c r="Q32" s="48">
        <f t="shared" si="3"/>
        <v>7.7548005908419501E-3</v>
      </c>
      <c r="R32" s="23"/>
      <c r="S32" s="24">
        <f t="shared" si="0"/>
        <v>45</v>
      </c>
      <c r="T32" s="25">
        <f t="shared" si="4"/>
        <v>9.7108329736728533E-3</v>
      </c>
      <c r="U32" s="23"/>
      <c r="V32" s="24">
        <v>0</v>
      </c>
      <c r="W32" s="48">
        <f t="shared" si="5"/>
        <v>0</v>
      </c>
      <c r="X32" s="23"/>
      <c r="Y32" s="24">
        <v>0</v>
      </c>
      <c r="Z32" s="24">
        <v>0</v>
      </c>
      <c r="AA32" s="24">
        <f t="shared" si="6"/>
        <v>0</v>
      </c>
      <c r="AB32" s="48">
        <f t="shared" si="7"/>
        <v>0</v>
      </c>
      <c r="AC32" s="23"/>
      <c r="AD32" s="24">
        <f t="shared" si="1"/>
        <v>45</v>
      </c>
      <c r="AE32" s="48">
        <f t="shared" si="8"/>
        <v>9.3186995237109129E-3</v>
      </c>
      <c r="AF32" s="9"/>
    </row>
    <row r="33" spans="1:33" ht="26.25" x14ac:dyDescent="0.4">
      <c r="A33" s="26" t="s">
        <v>38</v>
      </c>
      <c r="B33" s="27"/>
      <c r="C33" s="28">
        <v>0</v>
      </c>
      <c r="D33" s="28">
        <v>1</v>
      </c>
      <c r="E33" s="28">
        <v>0</v>
      </c>
      <c r="F33" s="28">
        <v>0</v>
      </c>
      <c r="G33" s="28">
        <v>1</v>
      </c>
      <c r="H33" s="28">
        <v>2</v>
      </c>
      <c r="I33" s="49">
        <f t="shared" si="2"/>
        <v>1.0384215991692627E-3</v>
      </c>
      <c r="J33" s="27"/>
      <c r="K33" s="28">
        <v>0</v>
      </c>
      <c r="L33" s="28">
        <v>1</v>
      </c>
      <c r="M33" s="28">
        <v>1</v>
      </c>
      <c r="N33" s="28">
        <v>1</v>
      </c>
      <c r="O33" s="28">
        <v>1</v>
      </c>
      <c r="P33" s="28">
        <v>4</v>
      </c>
      <c r="Q33" s="49">
        <f t="shared" si="3"/>
        <v>1.4771048744460858E-3</v>
      </c>
      <c r="R33" s="27"/>
      <c r="S33" s="28">
        <f t="shared" si="0"/>
        <v>6</v>
      </c>
      <c r="T33" s="29">
        <f t="shared" si="4"/>
        <v>1.294777729823047E-3</v>
      </c>
      <c r="U33" s="27"/>
      <c r="V33" s="28">
        <v>0</v>
      </c>
      <c r="W33" s="49">
        <f t="shared" si="5"/>
        <v>0</v>
      </c>
      <c r="X33" s="27"/>
      <c r="Y33" s="28">
        <v>0</v>
      </c>
      <c r="Z33" s="28">
        <v>0</v>
      </c>
      <c r="AA33" s="28">
        <f t="shared" si="6"/>
        <v>0</v>
      </c>
      <c r="AB33" s="49">
        <f t="shared" si="7"/>
        <v>0</v>
      </c>
      <c r="AC33" s="27"/>
      <c r="AD33" s="28">
        <f t="shared" si="1"/>
        <v>6</v>
      </c>
      <c r="AE33" s="49">
        <f t="shared" si="8"/>
        <v>1.2424932698281218E-3</v>
      </c>
      <c r="AF33" s="11"/>
    </row>
    <row r="34" spans="1:33" ht="26.25" x14ac:dyDescent="0.4">
      <c r="A34" s="30" t="s">
        <v>39</v>
      </c>
      <c r="B34" s="27"/>
      <c r="C34" s="31">
        <v>0</v>
      </c>
      <c r="D34" s="31">
        <v>0</v>
      </c>
      <c r="E34" s="31">
        <v>1</v>
      </c>
      <c r="F34" s="31">
        <v>1</v>
      </c>
      <c r="G34" s="31">
        <v>0</v>
      </c>
      <c r="H34" s="31">
        <v>2</v>
      </c>
      <c r="I34" s="50">
        <f t="shared" si="2"/>
        <v>1.0384215991692627E-3</v>
      </c>
      <c r="J34" s="27"/>
      <c r="K34" s="31">
        <v>1</v>
      </c>
      <c r="L34" s="31">
        <v>0</v>
      </c>
      <c r="M34" s="31">
        <v>1</v>
      </c>
      <c r="N34" s="31">
        <v>1</v>
      </c>
      <c r="O34" s="31">
        <v>0</v>
      </c>
      <c r="P34" s="31">
        <v>3</v>
      </c>
      <c r="Q34" s="50">
        <f t="shared" si="3"/>
        <v>1.1078286558345643E-3</v>
      </c>
      <c r="R34" s="27"/>
      <c r="S34" s="31">
        <f t="shared" si="0"/>
        <v>5</v>
      </c>
      <c r="T34" s="32">
        <f t="shared" si="4"/>
        <v>1.0789814415192059E-3</v>
      </c>
      <c r="U34" s="27"/>
      <c r="V34" s="31">
        <v>0</v>
      </c>
      <c r="W34" s="50">
        <f t="shared" si="5"/>
        <v>0</v>
      </c>
      <c r="X34" s="27"/>
      <c r="Y34" s="31">
        <v>0</v>
      </c>
      <c r="Z34" s="31">
        <v>0</v>
      </c>
      <c r="AA34" s="31">
        <f t="shared" si="6"/>
        <v>0</v>
      </c>
      <c r="AB34" s="50">
        <f t="shared" si="7"/>
        <v>0</v>
      </c>
      <c r="AC34" s="27"/>
      <c r="AD34" s="31">
        <f t="shared" si="1"/>
        <v>5</v>
      </c>
      <c r="AE34" s="50">
        <f t="shared" si="8"/>
        <v>1.0354110581901014E-3</v>
      </c>
      <c r="AF34" s="11"/>
    </row>
    <row r="35" spans="1:33" ht="26.25" x14ac:dyDescent="0.4">
      <c r="A35" s="33" t="s">
        <v>40</v>
      </c>
      <c r="B35" s="27"/>
      <c r="C35" s="34">
        <v>1</v>
      </c>
      <c r="D35" s="34">
        <v>0</v>
      </c>
      <c r="E35" s="34">
        <v>0</v>
      </c>
      <c r="F35" s="34">
        <v>1</v>
      </c>
      <c r="G35" s="34">
        <v>0</v>
      </c>
      <c r="H35" s="34">
        <v>2</v>
      </c>
      <c r="I35" s="51">
        <f t="shared" si="2"/>
        <v>1.0384215991692627E-3</v>
      </c>
      <c r="J35" s="27"/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51">
        <f t="shared" si="3"/>
        <v>0</v>
      </c>
      <c r="R35" s="27"/>
      <c r="S35" s="34">
        <f t="shared" si="0"/>
        <v>2</v>
      </c>
      <c r="T35" s="35">
        <f t="shared" si="4"/>
        <v>4.3159257660768235E-4</v>
      </c>
      <c r="U35" s="27"/>
      <c r="V35" s="34">
        <v>0</v>
      </c>
      <c r="W35" s="51">
        <f t="shared" si="5"/>
        <v>0</v>
      </c>
      <c r="X35" s="27"/>
      <c r="Y35" s="34">
        <v>0</v>
      </c>
      <c r="Z35" s="34">
        <v>0</v>
      </c>
      <c r="AA35" s="34">
        <f t="shared" si="6"/>
        <v>0</v>
      </c>
      <c r="AB35" s="51">
        <f t="shared" si="7"/>
        <v>0</v>
      </c>
      <c r="AC35" s="27"/>
      <c r="AD35" s="34">
        <f t="shared" si="1"/>
        <v>2</v>
      </c>
      <c r="AE35" s="51">
        <f t="shared" si="8"/>
        <v>4.1416442327604059E-4</v>
      </c>
      <c r="AF35" s="11"/>
    </row>
    <row r="36" spans="1:33" ht="26.25" x14ac:dyDescent="0.4">
      <c r="A36" s="30" t="s">
        <v>41</v>
      </c>
      <c r="B36" s="27"/>
      <c r="C36" s="31">
        <v>2</v>
      </c>
      <c r="D36" s="31">
        <v>5</v>
      </c>
      <c r="E36" s="31">
        <v>3</v>
      </c>
      <c r="F36" s="31">
        <v>5</v>
      </c>
      <c r="G36" s="31">
        <v>3</v>
      </c>
      <c r="H36" s="31">
        <v>18</v>
      </c>
      <c r="I36" s="50">
        <f t="shared" si="2"/>
        <v>9.3457943925233638E-3</v>
      </c>
      <c r="J36" s="27"/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50">
        <f t="shared" si="3"/>
        <v>0</v>
      </c>
      <c r="R36" s="27"/>
      <c r="S36" s="31">
        <f t="shared" si="0"/>
        <v>18</v>
      </c>
      <c r="T36" s="32">
        <f t="shared" si="4"/>
        <v>3.8843331894691411E-3</v>
      </c>
      <c r="U36" s="27"/>
      <c r="V36" s="31">
        <v>0</v>
      </c>
      <c r="W36" s="50">
        <f t="shared" si="5"/>
        <v>0</v>
      </c>
      <c r="X36" s="27"/>
      <c r="Y36" s="31">
        <v>0</v>
      </c>
      <c r="Z36" s="31">
        <v>0</v>
      </c>
      <c r="AA36" s="31">
        <f t="shared" si="6"/>
        <v>0</v>
      </c>
      <c r="AB36" s="50">
        <f t="shared" si="7"/>
        <v>0</v>
      </c>
      <c r="AC36" s="27"/>
      <c r="AD36" s="31">
        <f t="shared" si="1"/>
        <v>18</v>
      </c>
      <c r="AE36" s="50">
        <f t="shared" si="8"/>
        <v>3.7274798094843651E-3</v>
      </c>
      <c r="AF36" s="11"/>
    </row>
    <row r="37" spans="1:33" ht="26.25" x14ac:dyDescent="0.4">
      <c r="A37" s="33" t="s">
        <v>42</v>
      </c>
      <c r="B37" s="27"/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51">
        <f t="shared" si="2"/>
        <v>0</v>
      </c>
      <c r="J37" s="27"/>
      <c r="K37" s="34">
        <v>2</v>
      </c>
      <c r="L37" s="34">
        <v>0</v>
      </c>
      <c r="M37" s="34">
        <v>5</v>
      </c>
      <c r="N37" s="34">
        <v>3</v>
      </c>
      <c r="O37" s="34">
        <v>4</v>
      </c>
      <c r="P37" s="34">
        <v>14</v>
      </c>
      <c r="Q37" s="51">
        <f t="shared" si="3"/>
        <v>5.1698670605612998E-3</v>
      </c>
      <c r="R37" s="27"/>
      <c r="S37" s="34">
        <f t="shared" si="0"/>
        <v>14</v>
      </c>
      <c r="T37" s="35">
        <f t="shared" si="4"/>
        <v>3.0211480362537764E-3</v>
      </c>
      <c r="U37" s="27"/>
      <c r="V37" s="34">
        <v>0</v>
      </c>
      <c r="W37" s="51">
        <f t="shared" si="5"/>
        <v>0</v>
      </c>
      <c r="X37" s="27"/>
      <c r="Y37" s="34">
        <v>0</v>
      </c>
      <c r="Z37" s="34">
        <v>0</v>
      </c>
      <c r="AA37" s="34">
        <f t="shared" si="6"/>
        <v>0</v>
      </c>
      <c r="AB37" s="51">
        <f t="shared" si="7"/>
        <v>0</v>
      </c>
      <c r="AC37" s="27"/>
      <c r="AD37" s="34">
        <f t="shared" si="1"/>
        <v>14</v>
      </c>
      <c r="AE37" s="51">
        <f t="shared" si="8"/>
        <v>2.8991509629322839E-3</v>
      </c>
      <c r="AF37" s="11"/>
    </row>
    <row r="38" spans="1:33" ht="26.25" x14ac:dyDescent="0.4">
      <c r="A38" s="30" t="s">
        <v>43</v>
      </c>
      <c r="B38" s="27"/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50">
        <f t="shared" si="2"/>
        <v>0</v>
      </c>
      <c r="J38" s="27"/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50">
        <f t="shared" si="3"/>
        <v>0</v>
      </c>
      <c r="R38" s="27"/>
      <c r="S38" s="31">
        <f t="shared" si="0"/>
        <v>0</v>
      </c>
      <c r="T38" s="32">
        <f t="shared" si="4"/>
        <v>0</v>
      </c>
      <c r="U38" s="27"/>
      <c r="V38" s="31">
        <v>0</v>
      </c>
      <c r="W38" s="50">
        <f t="shared" si="5"/>
        <v>0</v>
      </c>
      <c r="X38" s="27"/>
      <c r="Y38" s="31">
        <v>0</v>
      </c>
      <c r="Z38" s="31">
        <v>0</v>
      </c>
      <c r="AA38" s="31">
        <f t="shared" si="6"/>
        <v>0</v>
      </c>
      <c r="AB38" s="50">
        <f t="shared" si="7"/>
        <v>0</v>
      </c>
      <c r="AC38" s="27"/>
      <c r="AD38" s="31">
        <f t="shared" si="1"/>
        <v>0</v>
      </c>
      <c r="AE38" s="50">
        <f t="shared" si="8"/>
        <v>0</v>
      </c>
      <c r="AF38" s="11"/>
    </row>
    <row r="39" spans="1:33" ht="26.25" x14ac:dyDescent="0.4">
      <c r="A39" s="39" t="s">
        <v>44</v>
      </c>
      <c r="B39" s="27"/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53">
        <f t="shared" si="2"/>
        <v>0</v>
      </c>
      <c r="J39" s="27"/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53">
        <f t="shared" si="3"/>
        <v>0</v>
      </c>
      <c r="R39" s="27"/>
      <c r="S39" s="40">
        <f t="shared" si="0"/>
        <v>0</v>
      </c>
      <c r="T39" s="41">
        <f t="shared" si="4"/>
        <v>0</v>
      </c>
      <c r="U39" s="27"/>
      <c r="V39" s="40">
        <v>0</v>
      </c>
      <c r="W39" s="53">
        <f t="shared" si="5"/>
        <v>0</v>
      </c>
      <c r="X39" s="27"/>
      <c r="Y39" s="40">
        <v>0</v>
      </c>
      <c r="Z39" s="40">
        <v>0</v>
      </c>
      <c r="AA39" s="40">
        <f t="shared" si="6"/>
        <v>0</v>
      </c>
      <c r="AB39" s="53">
        <f t="shared" si="7"/>
        <v>0</v>
      </c>
      <c r="AC39" s="27"/>
      <c r="AD39" s="40">
        <f t="shared" si="1"/>
        <v>0</v>
      </c>
      <c r="AE39" s="53">
        <f t="shared" si="8"/>
        <v>0</v>
      </c>
      <c r="AF39" s="11"/>
    </row>
    <row r="40" spans="1:33" ht="26.25" x14ac:dyDescent="0.4">
      <c r="A40" s="22" t="s">
        <v>45</v>
      </c>
      <c r="B40" s="23"/>
      <c r="C40" s="24">
        <v>56</v>
      </c>
      <c r="D40" s="24">
        <v>65</v>
      </c>
      <c r="E40" s="24">
        <v>54</v>
      </c>
      <c r="F40" s="24">
        <v>70</v>
      </c>
      <c r="G40" s="24">
        <v>36</v>
      </c>
      <c r="H40" s="24">
        <v>281</v>
      </c>
      <c r="I40" s="48">
        <f t="shared" si="2"/>
        <v>0.14589823468328142</v>
      </c>
      <c r="J40" s="23"/>
      <c r="K40" s="24">
        <v>75</v>
      </c>
      <c r="L40" s="24">
        <v>69</v>
      </c>
      <c r="M40" s="24">
        <v>95</v>
      </c>
      <c r="N40" s="24">
        <v>105</v>
      </c>
      <c r="O40" s="24">
        <v>85</v>
      </c>
      <c r="P40" s="24">
        <v>429</v>
      </c>
      <c r="Q40" s="48">
        <f t="shared" si="3"/>
        <v>0.15841949778434269</v>
      </c>
      <c r="R40" s="23"/>
      <c r="S40" s="24">
        <f t="shared" si="0"/>
        <v>710</v>
      </c>
      <c r="T40" s="25">
        <f t="shared" si="4"/>
        <v>0.15321536469572725</v>
      </c>
      <c r="U40" s="23"/>
      <c r="V40" s="24">
        <v>0</v>
      </c>
      <c r="W40" s="48">
        <f t="shared" si="5"/>
        <v>0</v>
      </c>
      <c r="X40" s="23"/>
      <c r="Y40" s="24">
        <v>15</v>
      </c>
      <c r="Z40" s="24">
        <v>5</v>
      </c>
      <c r="AA40" s="24">
        <f t="shared" si="6"/>
        <v>20</v>
      </c>
      <c r="AB40" s="48">
        <f t="shared" si="7"/>
        <v>0.125</v>
      </c>
      <c r="AC40" s="23"/>
      <c r="AD40" s="24">
        <f t="shared" si="1"/>
        <v>730</v>
      </c>
      <c r="AE40" s="48">
        <f t="shared" si="8"/>
        <v>0.15117001449575482</v>
      </c>
      <c r="AF40" s="9"/>
      <c r="AG40" s="10"/>
    </row>
    <row r="41" spans="1:33" ht="26.25" x14ac:dyDescent="0.4">
      <c r="A41" s="26" t="s">
        <v>46</v>
      </c>
      <c r="B41" s="27"/>
      <c r="C41" s="28">
        <v>4</v>
      </c>
      <c r="D41" s="28">
        <v>8</v>
      </c>
      <c r="E41" s="28">
        <v>5</v>
      </c>
      <c r="F41" s="28">
        <v>7</v>
      </c>
      <c r="G41" s="28">
        <v>5</v>
      </c>
      <c r="H41" s="28">
        <v>29</v>
      </c>
      <c r="I41" s="49">
        <f t="shared" si="2"/>
        <v>1.5057113187954309E-2</v>
      </c>
      <c r="J41" s="27"/>
      <c r="K41" s="28">
        <v>16</v>
      </c>
      <c r="L41" s="28">
        <v>16</v>
      </c>
      <c r="M41" s="28">
        <v>18</v>
      </c>
      <c r="N41" s="28">
        <v>27</v>
      </c>
      <c r="O41" s="28">
        <v>15</v>
      </c>
      <c r="P41" s="28">
        <v>92</v>
      </c>
      <c r="Q41" s="49">
        <f t="shared" si="3"/>
        <v>3.3973412112259974E-2</v>
      </c>
      <c r="R41" s="27"/>
      <c r="S41" s="28">
        <f t="shared" si="0"/>
        <v>121</v>
      </c>
      <c r="T41" s="29">
        <f t="shared" si="4"/>
        <v>2.6111350884764781E-2</v>
      </c>
      <c r="U41" s="27"/>
      <c r="V41" s="28">
        <v>0</v>
      </c>
      <c r="W41" s="49">
        <f t="shared" si="5"/>
        <v>0</v>
      </c>
      <c r="X41" s="27"/>
      <c r="Y41" s="28">
        <v>0</v>
      </c>
      <c r="Z41" s="28">
        <v>0</v>
      </c>
      <c r="AA41" s="28">
        <f t="shared" si="6"/>
        <v>0</v>
      </c>
      <c r="AB41" s="49">
        <f t="shared" si="7"/>
        <v>0</v>
      </c>
      <c r="AC41" s="27"/>
      <c r="AD41" s="28">
        <f t="shared" si="1"/>
        <v>121</v>
      </c>
      <c r="AE41" s="49">
        <f t="shared" si="8"/>
        <v>2.5056947608200455E-2</v>
      </c>
      <c r="AF41" s="11"/>
    </row>
    <row r="42" spans="1:33" ht="26.25" x14ac:dyDescent="0.4">
      <c r="A42" s="30" t="s">
        <v>47</v>
      </c>
      <c r="B42" s="27"/>
      <c r="C42" s="31">
        <v>3</v>
      </c>
      <c r="D42" s="31">
        <v>0</v>
      </c>
      <c r="E42" s="31">
        <v>5</v>
      </c>
      <c r="F42" s="31">
        <v>3</v>
      </c>
      <c r="G42" s="31">
        <v>1</v>
      </c>
      <c r="H42" s="31">
        <v>12</v>
      </c>
      <c r="I42" s="50">
        <f t="shared" si="2"/>
        <v>6.2305295950155761E-3</v>
      </c>
      <c r="J42" s="27"/>
      <c r="K42" s="31">
        <v>0</v>
      </c>
      <c r="L42" s="31">
        <v>0</v>
      </c>
      <c r="M42" s="31">
        <v>4</v>
      </c>
      <c r="N42" s="31">
        <v>1</v>
      </c>
      <c r="O42" s="31">
        <v>1</v>
      </c>
      <c r="P42" s="31">
        <v>6</v>
      </c>
      <c r="Q42" s="50">
        <f t="shared" si="3"/>
        <v>2.2156573116691287E-3</v>
      </c>
      <c r="R42" s="27"/>
      <c r="S42" s="31">
        <f t="shared" si="0"/>
        <v>18</v>
      </c>
      <c r="T42" s="32">
        <f t="shared" si="4"/>
        <v>3.8843331894691411E-3</v>
      </c>
      <c r="U42" s="27"/>
      <c r="V42" s="31">
        <v>0</v>
      </c>
      <c r="W42" s="50">
        <f t="shared" si="5"/>
        <v>0</v>
      </c>
      <c r="X42" s="27"/>
      <c r="Y42" s="31">
        <v>15</v>
      </c>
      <c r="Z42" s="31">
        <v>5</v>
      </c>
      <c r="AA42" s="31">
        <f t="shared" si="6"/>
        <v>20</v>
      </c>
      <c r="AB42" s="50">
        <f t="shared" si="7"/>
        <v>0.125</v>
      </c>
      <c r="AC42" s="27"/>
      <c r="AD42" s="31">
        <f t="shared" si="1"/>
        <v>38</v>
      </c>
      <c r="AE42" s="50">
        <f t="shared" si="8"/>
        <v>7.8691240422447718E-3</v>
      </c>
      <c r="AF42" s="11"/>
      <c r="AG42" s="12"/>
    </row>
    <row r="43" spans="1:33" ht="26.25" x14ac:dyDescent="0.4">
      <c r="A43" s="33" t="s">
        <v>48</v>
      </c>
      <c r="B43" s="27"/>
      <c r="C43" s="34">
        <v>4</v>
      </c>
      <c r="D43" s="34">
        <v>8</v>
      </c>
      <c r="E43" s="34">
        <v>9</v>
      </c>
      <c r="F43" s="34">
        <v>14</v>
      </c>
      <c r="G43" s="34">
        <v>8</v>
      </c>
      <c r="H43" s="34">
        <v>43</v>
      </c>
      <c r="I43" s="51">
        <f t="shared" si="2"/>
        <v>2.232606438213915E-2</v>
      </c>
      <c r="J43" s="27"/>
      <c r="K43" s="34">
        <v>13</v>
      </c>
      <c r="L43" s="34">
        <v>15</v>
      </c>
      <c r="M43" s="34">
        <v>17</v>
      </c>
      <c r="N43" s="34">
        <v>20</v>
      </c>
      <c r="O43" s="34">
        <v>21</v>
      </c>
      <c r="P43" s="34">
        <v>86</v>
      </c>
      <c r="Q43" s="51">
        <f t="shared" si="3"/>
        <v>3.1757754800590843E-2</v>
      </c>
      <c r="R43" s="27"/>
      <c r="S43" s="34">
        <f t="shared" si="0"/>
        <v>129</v>
      </c>
      <c r="T43" s="35">
        <f t="shared" si="4"/>
        <v>2.783772119119551E-2</v>
      </c>
      <c r="U43" s="27"/>
      <c r="V43" s="34">
        <v>0</v>
      </c>
      <c r="W43" s="51">
        <f t="shared" si="5"/>
        <v>0</v>
      </c>
      <c r="X43" s="27"/>
      <c r="Y43" s="34">
        <v>0</v>
      </c>
      <c r="Z43" s="34">
        <v>0</v>
      </c>
      <c r="AA43" s="34">
        <f t="shared" si="6"/>
        <v>0</v>
      </c>
      <c r="AB43" s="51">
        <f t="shared" si="7"/>
        <v>0</v>
      </c>
      <c r="AC43" s="27"/>
      <c r="AD43" s="34">
        <f t="shared" si="1"/>
        <v>129</v>
      </c>
      <c r="AE43" s="51">
        <f t="shared" si="8"/>
        <v>2.6713605301304618E-2</v>
      </c>
      <c r="AF43" s="11"/>
    </row>
    <row r="44" spans="1:33" ht="26.25" x14ac:dyDescent="0.4">
      <c r="A44" s="36" t="s">
        <v>49</v>
      </c>
      <c r="B44" s="27"/>
      <c r="C44" s="37">
        <v>45</v>
      </c>
      <c r="D44" s="37">
        <v>49</v>
      </c>
      <c r="E44" s="37">
        <v>35</v>
      </c>
      <c r="F44" s="37">
        <v>46</v>
      </c>
      <c r="G44" s="37">
        <v>22</v>
      </c>
      <c r="H44" s="37">
        <v>197</v>
      </c>
      <c r="I44" s="52">
        <f t="shared" si="2"/>
        <v>0.10228452751817238</v>
      </c>
      <c r="J44" s="27"/>
      <c r="K44" s="37">
        <v>46</v>
      </c>
      <c r="L44" s="37">
        <v>38</v>
      </c>
      <c r="M44" s="37">
        <v>56</v>
      </c>
      <c r="N44" s="37">
        <v>57</v>
      </c>
      <c r="O44" s="37">
        <v>48</v>
      </c>
      <c r="P44" s="37">
        <v>245</v>
      </c>
      <c r="Q44" s="52">
        <f t="shared" si="3"/>
        <v>9.0472673559822747E-2</v>
      </c>
      <c r="R44" s="27"/>
      <c r="S44" s="37">
        <f t="shared" si="0"/>
        <v>442</v>
      </c>
      <c r="T44" s="38">
        <f t="shared" si="4"/>
        <v>9.53819594302978E-2</v>
      </c>
      <c r="U44" s="27"/>
      <c r="V44" s="37">
        <v>0</v>
      </c>
      <c r="W44" s="52">
        <f t="shared" si="5"/>
        <v>0</v>
      </c>
      <c r="X44" s="27"/>
      <c r="Y44" s="37">
        <v>0</v>
      </c>
      <c r="Z44" s="37">
        <v>0</v>
      </c>
      <c r="AA44" s="37">
        <f t="shared" si="6"/>
        <v>0</v>
      </c>
      <c r="AB44" s="52">
        <f t="shared" si="7"/>
        <v>0</v>
      </c>
      <c r="AC44" s="27"/>
      <c r="AD44" s="37">
        <f t="shared" si="1"/>
        <v>442</v>
      </c>
      <c r="AE44" s="52">
        <f t="shared" si="8"/>
        <v>9.1530337544004969E-2</v>
      </c>
      <c r="AF44" s="11"/>
    </row>
    <row r="45" spans="1:33" ht="26.25" x14ac:dyDescent="0.4">
      <c r="A45" s="22" t="s">
        <v>50</v>
      </c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48">
        <f t="shared" si="2"/>
        <v>0</v>
      </c>
      <c r="J45" s="27"/>
      <c r="K45" s="24">
        <v>10</v>
      </c>
      <c r="L45" s="24">
        <v>20</v>
      </c>
      <c r="M45" s="24">
        <v>11</v>
      </c>
      <c r="N45" s="24">
        <v>173</v>
      </c>
      <c r="O45" s="24">
        <v>5</v>
      </c>
      <c r="P45" s="24">
        <v>219</v>
      </c>
      <c r="Q45" s="48">
        <f t="shared" si="3"/>
        <v>8.0871491875923185E-2</v>
      </c>
      <c r="R45" s="27"/>
      <c r="S45" s="24">
        <f t="shared" si="0"/>
        <v>219</v>
      </c>
      <c r="T45" s="25">
        <f t="shared" si="4"/>
        <v>4.725938713854122E-2</v>
      </c>
      <c r="U45" s="27"/>
      <c r="V45" s="24">
        <v>0</v>
      </c>
      <c r="W45" s="48">
        <f t="shared" si="5"/>
        <v>0</v>
      </c>
      <c r="X45" s="27"/>
      <c r="Y45" s="24">
        <v>0</v>
      </c>
      <c r="Z45" s="24">
        <v>0</v>
      </c>
      <c r="AA45" s="24">
        <f t="shared" si="6"/>
        <v>0</v>
      </c>
      <c r="AB45" s="48">
        <f t="shared" si="7"/>
        <v>0</v>
      </c>
      <c r="AC45" s="27"/>
      <c r="AD45" s="24">
        <f t="shared" si="1"/>
        <v>219</v>
      </c>
      <c r="AE45" s="48">
        <f t="shared" si="8"/>
        <v>4.5351004348726444E-2</v>
      </c>
      <c r="AF45" s="9"/>
    </row>
    <row r="46" spans="1:33" ht="26.25" x14ac:dyDescent="0.4">
      <c r="A46" s="22" t="s">
        <v>51</v>
      </c>
      <c r="B46" s="27"/>
      <c r="C46" s="24">
        <v>3</v>
      </c>
      <c r="D46" s="24">
        <v>5</v>
      </c>
      <c r="E46" s="24"/>
      <c r="F46" s="24">
        <v>1</v>
      </c>
      <c r="G46" s="24">
        <v>4</v>
      </c>
      <c r="H46" s="24">
        <v>13</v>
      </c>
      <c r="I46" s="48">
        <f t="shared" si="2"/>
        <v>6.7497403946002073E-3</v>
      </c>
      <c r="J46" s="27"/>
      <c r="K46" s="24">
        <v>1</v>
      </c>
      <c r="L46" s="24">
        <v>2</v>
      </c>
      <c r="M46" s="24">
        <v>3</v>
      </c>
      <c r="N46" s="24">
        <v>8</v>
      </c>
      <c r="O46" s="24">
        <v>15</v>
      </c>
      <c r="P46" s="24">
        <v>29</v>
      </c>
      <c r="Q46" s="48">
        <f t="shared" si="3"/>
        <v>1.0709010339734121E-2</v>
      </c>
      <c r="R46" s="27"/>
      <c r="S46" s="24">
        <f t="shared" si="0"/>
        <v>42</v>
      </c>
      <c r="T46" s="25">
        <f t="shared" si="4"/>
        <v>9.0634441087613302E-3</v>
      </c>
      <c r="U46" s="27"/>
      <c r="V46" s="24">
        <v>0</v>
      </c>
      <c r="W46" s="48">
        <f t="shared" si="5"/>
        <v>0</v>
      </c>
      <c r="X46" s="27"/>
      <c r="Y46" s="24">
        <v>0</v>
      </c>
      <c r="Z46" s="24">
        <v>0</v>
      </c>
      <c r="AA46" s="24">
        <f t="shared" si="6"/>
        <v>0</v>
      </c>
      <c r="AB46" s="48">
        <f t="shared" si="7"/>
        <v>0</v>
      </c>
      <c r="AC46" s="27"/>
      <c r="AD46" s="24">
        <f t="shared" si="1"/>
        <v>42</v>
      </c>
      <c r="AE46" s="48">
        <f t="shared" si="8"/>
        <v>8.6974528887968517E-3</v>
      </c>
      <c r="AF46" s="9"/>
    </row>
    <row r="47" spans="1:33" ht="26.25" x14ac:dyDescent="0.35">
      <c r="A47" s="42" t="s">
        <v>52</v>
      </c>
      <c r="B47" s="43"/>
      <c r="C47" s="44">
        <f t="shared" ref="C47:H47" si="9">SUM(C46,C45,C40,C32,C27,C21,C15,C6)</f>
        <v>384</v>
      </c>
      <c r="D47" s="44">
        <f t="shared" si="9"/>
        <v>443</v>
      </c>
      <c r="E47" s="44">
        <f t="shared" si="9"/>
        <v>312</v>
      </c>
      <c r="F47" s="44">
        <f t="shared" si="9"/>
        <v>529</v>
      </c>
      <c r="G47" s="44">
        <f t="shared" si="9"/>
        <v>258</v>
      </c>
      <c r="H47" s="44">
        <f t="shared" si="9"/>
        <v>1926</v>
      </c>
      <c r="I47" s="54">
        <f t="shared" si="2"/>
        <v>1</v>
      </c>
      <c r="J47" s="43"/>
      <c r="K47" s="44">
        <f t="shared" ref="K47:P47" si="10">SUM(K46,K45,K40,K32,K27,K21,K15,K6)</f>
        <v>343</v>
      </c>
      <c r="L47" s="44">
        <f t="shared" si="10"/>
        <v>440</v>
      </c>
      <c r="M47" s="44">
        <f t="shared" si="10"/>
        <v>516</v>
      </c>
      <c r="N47" s="44">
        <f t="shared" si="10"/>
        <v>759</v>
      </c>
      <c r="O47" s="44">
        <f t="shared" si="10"/>
        <v>650</v>
      </c>
      <c r="P47" s="44">
        <f t="shared" si="10"/>
        <v>2708</v>
      </c>
      <c r="Q47" s="54">
        <f t="shared" si="3"/>
        <v>1</v>
      </c>
      <c r="R47" s="43"/>
      <c r="S47" s="44">
        <f t="shared" si="0"/>
        <v>4634</v>
      </c>
      <c r="T47" s="45">
        <f t="shared" si="4"/>
        <v>1</v>
      </c>
      <c r="U47" s="43"/>
      <c r="V47" s="44">
        <v>35</v>
      </c>
      <c r="W47" s="54">
        <f t="shared" si="5"/>
        <v>1</v>
      </c>
      <c r="X47" s="43"/>
      <c r="Y47" s="44">
        <v>85</v>
      </c>
      <c r="Z47" s="44">
        <v>75</v>
      </c>
      <c r="AA47" s="44">
        <f t="shared" si="6"/>
        <v>160</v>
      </c>
      <c r="AB47" s="54">
        <f t="shared" si="7"/>
        <v>1</v>
      </c>
      <c r="AC47" s="43"/>
      <c r="AD47" s="44">
        <f t="shared" si="1"/>
        <v>4829</v>
      </c>
      <c r="AE47" s="54">
        <f t="shared" si="8"/>
        <v>1</v>
      </c>
      <c r="AF47" s="13"/>
      <c r="AG47" s="10"/>
    </row>
    <row r="48" spans="1:33" s="2" customFormat="1" ht="26.25" x14ac:dyDescent="0.4">
      <c r="A48" s="17"/>
      <c r="B48" s="16"/>
      <c r="C48" s="46"/>
      <c r="D48" s="46"/>
      <c r="E48" s="46"/>
      <c r="F48" s="46"/>
      <c r="G48" s="46"/>
      <c r="H48" s="46"/>
      <c r="I48" s="46"/>
      <c r="J48" s="16"/>
      <c r="K48" s="46"/>
      <c r="L48" s="46"/>
      <c r="M48" s="46"/>
      <c r="N48" s="46"/>
      <c r="O48" s="46"/>
      <c r="P48" s="46"/>
      <c r="Q48" s="46"/>
      <c r="R48" s="16"/>
      <c r="S48" s="47"/>
      <c r="T48" s="47"/>
      <c r="U48" s="16"/>
      <c r="V48" s="47"/>
      <c r="W48" s="47"/>
      <c r="X48" s="16"/>
      <c r="Y48" s="47"/>
      <c r="Z48" s="47"/>
      <c r="AA48" s="47"/>
      <c r="AB48" s="47"/>
      <c r="AC48" s="16"/>
      <c r="AD48" s="17"/>
      <c r="AE48" s="17"/>
    </row>
    <row r="49" spans="1:31" s="2" customFormat="1" x14ac:dyDescent="0.35">
      <c r="A49" s="1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S49" s="14"/>
      <c r="T49" s="14"/>
      <c r="V49" s="14"/>
      <c r="W49" s="14"/>
      <c r="Y49" s="14"/>
      <c r="Z49" s="14"/>
      <c r="AA49" s="14"/>
      <c r="AB49" s="14"/>
      <c r="AD49" s="1"/>
      <c r="AE49" s="1"/>
    </row>
    <row r="50" spans="1:31" s="2" customFormat="1" x14ac:dyDescent="0.35">
      <c r="A50" s="1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S50" s="14"/>
      <c r="T50" s="14"/>
      <c r="V50" s="14"/>
      <c r="W50" s="14"/>
      <c r="Y50" s="14"/>
      <c r="Z50" s="14"/>
      <c r="AA50" s="14"/>
      <c r="AB50" s="14"/>
      <c r="AD50" s="1"/>
      <c r="AE50" s="1"/>
    </row>
    <row r="51" spans="1:31" s="2" customFormat="1" x14ac:dyDescent="0.35">
      <c r="A51" s="1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S51" s="14"/>
      <c r="T51" s="14"/>
      <c r="V51" s="14"/>
      <c r="W51" s="14"/>
      <c r="Y51" s="14"/>
      <c r="Z51" s="14"/>
      <c r="AA51" s="14"/>
      <c r="AB51" s="14"/>
      <c r="AD51" s="1"/>
      <c r="AE51" s="1"/>
    </row>
    <row r="52" spans="1:31" s="2" customFormat="1" x14ac:dyDescent="0.35">
      <c r="A52" s="1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S52" s="14"/>
      <c r="T52" s="14"/>
      <c r="V52" s="14"/>
      <c r="W52" s="14"/>
      <c r="Y52" s="14"/>
      <c r="Z52" s="14"/>
      <c r="AA52" s="14"/>
      <c r="AB52" s="14"/>
      <c r="AD52" s="1"/>
      <c r="AE52" s="1"/>
    </row>
    <row r="53" spans="1:31" s="2" customFormat="1" x14ac:dyDescent="0.35">
      <c r="A53" s="1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S53" s="14"/>
      <c r="T53" s="14"/>
      <c r="V53" s="14"/>
      <c r="W53" s="14"/>
      <c r="Y53" s="14"/>
      <c r="Z53" s="14"/>
      <c r="AA53" s="14"/>
      <c r="AB53" s="14"/>
      <c r="AD53" s="1"/>
      <c r="AE53" s="1"/>
    </row>
    <row r="54" spans="1:31" s="2" customFormat="1" x14ac:dyDescent="0.35">
      <c r="A54" s="1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S54" s="14"/>
      <c r="T54" s="14"/>
      <c r="V54" s="14"/>
      <c r="W54" s="14"/>
      <c r="Y54" s="14"/>
      <c r="Z54" s="14"/>
      <c r="AA54" s="14"/>
      <c r="AB54" s="14"/>
      <c r="AD54" s="1"/>
      <c r="AE54" s="1"/>
    </row>
    <row r="55" spans="1:31" s="2" customFormat="1" x14ac:dyDescent="0.35">
      <c r="A55" s="1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S55" s="14"/>
      <c r="T55" s="14"/>
      <c r="V55" s="14"/>
      <c r="W55" s="14"/>
      <c r="Y55" s="14"/>
      <c r="Z55" s="14"/>
      <c r="AA55" s="14"/>
      <c r="AB55" s="14"/>
      <c r="AD55" s="1"/>
      <c r="AE55" s="1"/>
    </row>
    <row r="56" spans="1:31" s="2" customFormat="1" x14ac:dyDescent="0.35">
      <c r="A56" s="1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S56" s="14"/>
      <c r="T56" s="14"/>
      <c r="V56" s="14"/>
      <c r="W56" s="14"/>
      <c r="Y56" s="14"/>
      <c r="Z56" s="14"/>
      <c r="AA56" s="14"/>
      <c r="AB56" s="14"/>
      <c r="AD56" s="1"/>
      <c r="AE56" s="1"/>
    </row>
    <row r="57" spans="1:31" s="2" customFormat="1" x14ac:dyDescent="0.35">
      <c r="A57" s="1"/>
      <c r="S57" s="14"/>
      <c r="T57" s="14"/>
      <c r="V57" s="14"/>
      <c r="W57" s="14"/>
      <c r="Y57" s="14"/>
      <c r="Z57" s="14"/>
      <c r="AA57" s="14"/>
      <c r="AB57" s="14"/>
      <c r="AD57" s="1"/>
      <c r="AE57" s="1"/>
    </row>
    <row r="58" spans="1:31" s="2" customFormat="1" x14ac:dyDescent="0.35">
      <c r="A58" s="1"/>
      <c r="S58" s="14"/>
      <c r="T58" s="14"/>
      <c r="V58" s="14"/>
      <c r="W58" s="14"/>
      <c r="Y58" s="14"/>
      <c r="Z58" s="14"/>
      <c r="AA58" s="14"/>
      <c r="AB58" s="14"/>
      <c r="AD58" s="1"/>
      <c r="AE58" s="1"/>
    </row>
  </sheetData>
  <mergeCells count="10">
    <mergeCell ref="AD4:AE4"/>
    <mergeCell ref="A2:A5"/>
    <mergeCell ref="C2:T2"/>
    <mergeCell ref="V2:AB2"/>
    <mergeCell ref="AD2:AE2"/>
    <mergeCell ref="C4:I4"/>
    <mergeCell ref="K4:Q4"/>
    <mergeCell ref="S4:T4"/>
    <mergeCell ref="V4:W4"/>
    <mergeCell ref="Y4:A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II.1.4.BecasAsignadasDoctorado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Angela Milena Nino Mendieta</cp:lastModifiedBy>
  <dcterms:created xsi:type="dcterms:W3CDTF">2016-09-12T01:48:54Z</dcterms:created>
  <dcterms:modified xsi:type="dcterms:W3CDTF">2016-09-12T14:40:21Z</dcterms:modified>
</cp:coreProperties>
</file>